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m.sekine\Desktop\"/>
    </mc:Choice>
  </mc:AlternateContent>
  <xr:revisionPtr revIDLastSave="0" documentId="13_ncr:1_{AF4E00F6-C3AC-4C04-B425-B888D3291AE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3.4.1～" sheetId="11" r:id="rId1"/>
    <sheet name="支給率等" sheetId="10" state="hidden" r:id="rId2"/>
  </sheets>
  <definedNames>
    <definedName name="_xlnm.Print_Titles" localSheetId="0">'R3.4.1～'!$A:$A,'R3.4.1～'!$1:$1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1" l="1"/>
  <c r="M7" i="11"/>
  <c r="I2" i="11" l="1"/>
  <c r="K2" i="11" s="1"/>
  <c r="I3" i="11"/>
  <c r="I4" i="11"/>
  <c r="K4" i="11" s="1"/>
  <c r="I5" i="11"/>
  <c r="K5" i="11" s="1"/>
  <c r="I6" i="11"/>
  <c r="I7" i="11"/>
  <c r="K7" i="11" s="1"/>
  <c r="I8" i="11"/>
  <c r="I9" i="11"/>
  <c r="K9" i="11" s="1"/>
  <c r="I10" i="11"/>
  <c r="K10" i="11" s="1"/>
  <c r="I11" i="11"/>
  <c r="K11" i="11" s="1"/>
  <c r="I12" i="11"/>
  <c r="K12" i="11" s="1"/>
  <c r="J4" i="11"/>
  <c r="M4" i="11" s="1"/>
  <c r="O4" i="11" s="1"/>
  <c r="J3" i="11"/>
  <c r="L3" i="11"/>
  <c r="L4" i="11"/>
  <c r="N4" i="11" s="1"/>
  <c r="J5" i="11"/>
  <c r="M5" i="11" s="1"/>
  <c r="O5" i="11" s="1"/>
  <c r="L5" i="11"/>
  <c r="J6" i="11"/>
  <c r="M6" i="11" s="1"/>
  <c r="O6" i="11" s="1"/>
  <c r="L6" i="11"/>
  <c r="O7" i="11"/>
  <c r="L7" i="11"/>
  <c r="J8" i="11"/>
  <c r="M8" i="11" s="1"/>
  <c r="O8" i="11" s="1"/>
  <c r="L8" i="11"/>
  <c r="J9" i="11"/>
  <c r="M9" i="11" s="1"/>
  <c r="O9" i="11" s="1"/>
  <c r="L9" i="11"/>
  <c r="J10" i="11"/>
  <c r="M10" i="11" s="1"/>
  <c r="O10" i="11" s="1"/>
  <c r="L10" i="11"/>
  <c r="J11" i="11"/>
  <c r="M11" i="11" s="1"/>
  <c r="O11" i="11" s="1"/>
  <c r="L11" i="11"/>
  <c r="J12" i="11"/>
  <c r="M12" i="11" s="1"/>
  <c r="O12" i="11" s="1"/>
  <c r="L12" i="11"/>
  <c r="J2" i="11"/>
  <c r="M2" i="11" s="1"/>
  <c r="O2" i="11" s="1"/>
  <c r="K3" i="11" l="1"/>
  <c r="N3" i="11" s="1"/>
  <c r="K6" i="11"/>
  <c r="K8" i="11"/>
  <c r="N8" i="11" s="1"/>
  <c r="P8" i="11" s="1"/>
  <c r="N11" i="11"/>
  <c r="M3" i="11"/>
  <c r="O3" i="11" s="1"/>
  <c r="N7" i="11"/>
  <c r="N12" i="11"/>
  <c r="P12" i="11" s="1"/>
  <c r="N9" i="11"/>
  <c r="P9" i="11" s="1"/>
  <c r="N5" i="11"/>
  <c r="P5" i="11" s="1"/>
  <c r="N10" i="11"/>
  <c r="P10" i="11" s="1"/>
  <c r="N6" i="11"/>
  <c r="P6" i="11" s="1"/>
  <c r="P11" i="11"/>
  <c r="P7" i="11"/>
  <c r="P4" i="11"/>
  <c r="P3" i="11" l="1"/>
  <c r="L2" i="11" l="1"/>
  <c r="N2" i="11" s="1"/>
  <c r="P2" i="11" l="1"/>
</calcChain>
</file>

<file path=xl/sharedStrings.xml><?xml version="1.0" encoding="utf-8"?>
<sst xmlns="http://schemas.openxmlformats.org/spreadsheetml/2006/main" count="29" uniqueCount="29">
  <si>
    <t>氏名</t>
  </si>
  <si>
    <t>加入年月日</t>
  </si>
  <si>
    <t>退職金額</t>
    <rPh sb="0" eb="2">
      <t>タイショク</t>
    </rPh>
    <rPh sb="2" eb="4">
      <t>キンガク</t>
    </rPh>
    <phoneticPr fontId="1"/>
  </si>
  <si>
    <t>期間（年）</t>
    <rPh sb="0" eb="2">
      <t>キカン</t>
    </rPh>
    <rPh sb="3" eb="4">
      <t>ネン</t>
    </rPh>
    <phoneticPr fontId="1"/>
  </si>
  <si>
    <t>乗率</t>
    <rPh sb="0" eb="2">
      <t>ジョウリツ</t>
    </rPh>
    <phoneticPr fontId="1"/>
  </si>
  <si>
    <t>No</t>
    <phoneticPr fontId="1"/>
  </si>
  <si>
    <t>年度</t>
    <rPh sb="0" eb="1">
      <t>ネン</t>
    </rPh>
    <rPh sb="1" eb="2">
      <t>ド</t>
    </rPh>
    <phoneticPr fontId="1"/>
  </si>
  <si>
    <t>支給率</t>
    <rPh sb="0" eb="3">
      <t>シキュウリツ</t>
    </rPh>
    <phoneticPr fontId="1"/>
  </si>
  <si>
    <t>以降、仮置き</t>
    <rPh sb="0" eb="2">
      <t>イコウ</t>
    </rPh>
    <rPh sb="3" eb="5">
      <t>カリオ</t>
    </rPh>
    <phoneticPr fontId="1"/>
  </si>
  <si>
    <t>グレーの箇所に計算式が入っています。空白の部分を入力してください。</t>
    <rPh sb="4" eb="6">
      <t>カショ</t>
    </rPh>
    <rPh sb="7" eb="9">
      <t>ケイサン</t>
    </rPh>
    <rPh sb="9" eb="10">
      <t>シキ</t>
    </rPh>
    <rPh sb="11" eb="12">
      <t>ハイ</t>
    </rPh>
    <rPh sb="18" eb="20">
      <t>クウハク</t>
    </rPh>
    <rPh sb="21" eb="23">
      <t>ブブン</t>
    </rPh>
    <rPh sb="24" eb="26">
      <t>ニュウリョク</t>
    </rPh>
    <phoneticPr fontId="1"/>
  </si>
  <si>
    <t>＜入力時の注意＞</t>
    <rPh sb="1" eb="3">
      <t>ニュウリョク</t>
    </rPh>
    <rPh sb="3" eb="4">
      <t>ジ</t>
    </rPh>
    <rPh sb="5" eb="7">
      <t>チュウイ</t>
    </rPh>
    <phoneticPr fontId="1"/>
  </si>
  <si>
    <t>加入年月日は1日、脱会日は月の末日となります。</t>
    <rPh sb="0" eb="2">
      <t>カニュウ</t>
    </rPh>
    <rPh sb="2" eb="5">
      <t>ネンガッピ</t>
    </rPh>
    <rPh sb="7" eb="8">
      <t>ニチ</t>
    </rPh>
    <rPh sb="9" eb="11">
      <t>ダッカイ</t>
    </rPh>
    <rPh sb="11" eb="12">
      <t>ビ</t>
    </rPh>
    <rPh sb="13" eb="14">
      <t>ツキ</t>
    </rPh>
    <rPh sb="15" eb="17">
      <t>マツジツ</t>
    </rPh>
    <phoneticPr fontId="1"/>
  </si>
  <si>
    <t>計算結果は実際の退職手当金と異なる場合があります。</t>
    <rPh sb="0" eb="2">
      <t>ケイサン</t>
    </rPh>
    <rPh sb="2" eb="4">
      <t>ケッカ</t>
    </rPh>
    <rPh sb="5" eb="7">
      <t>ジッサイ</t>
    </rPh>
    <rPh sb="8" eb="10">
      <t>タイショク</t>
    </rPh>
    <rPh sb="10" eb="12">
      <t>テアテ</t>
    </rPh>
    <rPh sb="12" eb="13">
      <t>キン</t>
    </rPh>
    <rPh sb="14" eb="15">
      <t>コト</t>
    </rPh>
    <rPh sb="17" eb="19">
      <t>バアイ</t>
    </rPh>
    <phoneticPr fontId="1"/>
  </si>
  <si>
    <t>会員期間</t>
    <rPh sb="0" eb="2">
      <t>カイイン</t>
    </rPh>
    <rPh sb="2" eb="4">
      <t>キカン</t>
    </rPh>
    <phoneticPr fontId="1"/>
  </si>
  <si>
    <t>退会年月日</t>
    <rPh sb="0" eb="2">
      <t>タイカイ</t>
    </rPh>
    <rPh sb="2" eb="5">
      <t>ネンガッピ</t>
    </rPh>
    <phoneticPr fontId="1"/>
  </si>
  <si>
    <t>会員在籍
期間（月）</t>
    <rPh sb="0" eb="2">
      <t>カイイン</t>
    </rPh>
    <rPh sb="2" eb="4">
      <t>ザイセキ</t>
    </rPh>
    <rPh sb="5" eb="7">
      <t>キカン</t>
    </rPh>
    <rPh sb="8" eb="9">
      <t>ツキ</t>
    </rPh>
    <phoneticPr fontId="1"/>
  </si>
  <si>
    <t>R3.4.1以降支給率</t>
    <rPh sb="6" eb="8">
      <t>イコウ</t>
    </rPh>
    <rPh sb="8" eb="11">
      <t>シキュウリツ</t>
    </rPh>
    <phoneticPr fontId="1"/>
  </si>
  <si>
    <t>期間（月）</t>
    <rPh sb="0" eb="2">
      <t>キカン</t>
    </rPh>
    <rPh sb="3" eb="4">
      <t>ツキ</t>
    </rPh>
    <phoneticPr fontId="1"/>
  </si>
  <si>
    <t>支給率</t>
    <rPh sb="0" eb="3">
      <t>シキュウリツ</t>
    </rPh>
    <phoneticPr fontId="1"/>
  </si>
  <si>
    <t>給付率</t>
    <rPh sb="0" eb="2">
      <t>キュウフ</t>
    </rPh>
    <rPh sb="2" eb="3">
      <t>リツ</t>
    </rPh>
    <phoneticPr fontId="1"/>
  </si>
  <si>
    <t>掛金累計額</t>
    <rPh sb="0" eb="2">
      <t>カケキン</t>
    </rPh>
    <rPh sb="2" eb="4">
      <t>ルイケイ</t>
    </rPh>
    <rPh sb="4" eb="5">
      <t>ガク</t>
    </rPh>
    <phoneticPr fontId="1"/>
  </si>
  <si>
    <t>記入例</t>
    <phoneticPr fontId="1"/>
  </si>
  <si>
    <t>退会年度の
基礎給与月額</t>
    <rPh sb="0" eb="2">
      <t>タイカイ</t>
    </rPh>
    <rPh sb="2" eb="3">
      <t>ネン</t>
    </rPh>
    <rPh sb="3" eb="4">
      <t>ド</t>
    </rPh>
    <rPh sb="6" eb="8">
      <t>キソ</t>
    </rPh>
    <rPh sb="8" eb="10">
      <t>キュウヨ</t>
    </rPh>
    <rPh sb="10" eb="12">
      <t>ゲツガク</t>
    </rPh>
    <phoneticPr fontId="1"/>
  </si>
  <si>
    <t>退会年度
掛金月額</t>
    <rPh sb="0" eb="2">
      <t>タイカイ</t>
    </rPh>
    <rPh sb="2" eb="3">
      <t>ネン</t>
    </rPh>
    <rPh sb="3" eb="4">
      <t>ド</t>
    </rPh>
    <rPh sb="5" eb="7">
      <t>カケキン</t>
    </rPh>
    <rPh sb="7" eb="8">
      <t>ツキ</t>
    </rPh>
    <rPh sb="8" eb="9">
      <t>ガク</t>
    </rPh>
    <phoneticPr fontId="1"/>
  </si>
  <si>
    <t>退会年度
会員期間</t>
    <rPh sb="0" eb="2">
      <t>タイカイ</t>
    </rPh>
    <rPh sb="2" eb="3">
      <t>ネン</t>
    </rPh>
    <rPh sb="3" eb="4">
      <t>ド</t>
    </rPh>
    <rPh sb="5" eb="7">
      <t>カイイン</t>
    </rPh>
    <rPh sb="7" eb="9">
      <t>キカン</t>
    </rPh>
    <phoneticPr fontId="1"/>
  </si>
  <si>
    <t>前年度末掛金
累計額
（事業主分）</t>
    <rPh sb="0" eb="3">
      <t>ゼンネンド</t>
    </rPh>
    <rPh sb="3" eb="4">
      <t>マツ</t>
    </rPh>
    <rPh sb="4" eb="6">
      <t>カケキン</t>
    </rPh>
    <rPh sb="7" eb="9">
      <t>ルイケイ</t>
    </rPh>
    <rPh sb="9" eb="10">
      <t>ガク</t>
    </rPh>
    <rPh sb="12" eb="15">
      <t>ジギョウヌシ</t>
    </rPh>
    <rPh sb="15" eb="16">
      <t>ブン</t>
    </rPh>
    <phoneticPr fontId="1"/>
  </si>
  <si>
    <t>退会年度と入会年度の差</t>
    <rPh sb="0" eb="2">
      <t>タイカイ</t>
    </rPh>
    <rPh sb="2" eb="3">
      <t>ネン</t>
    </rPh>
    <rPh sb="3" eb="4">
      <t>ド</t>
    </rPh>
    <rPh sb="5" eb="7">
      <t>ニュウカイ</t>
    </rPh>
    <rPh sb="7" eb="8">
      <t>ネン</t>
    </rPh>
    <rPh sb="8" eb="9">
      <t>ド</t>
    </rPh>
    <rPh sb="10" eb="11">
      <t>サ</t>
    </rPh>
    <phoneticPr fontId="1"/>
  </si>
  <si>
    <t>前年度までの休職月数</t>
    <rPh sb="0" eb="3">
      <t>ゼンネンド</t>
    </rPh>
    <rPh sb="6" eb="8">
      <t>キュウショク</t>
    </rPh>
    <rPh sb="8" eb="10">
      <t>ツキスウ</t>
    </rPh>
    <phoneticPr fontId="1"/>
  </si>
  <si>
    <t>退会年度休職月数</t>
    <rPh sb="0" eb="2">
      <t>タイカイ</t>
    </rPh>
    <rPh sb="2" eb="3">
      <t>ネン</t>
    </rPh>
    <rPh sb="3" eb="4">
      <t>ド</t>
    </rPh>
    <rPh sb="4" eb="6">
      <t>キュウショク</t>
    </rPh>
    <rPh sb="6" eb="8">
      <t>ツキスウ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</si>
</sst>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[$-411]ge\.m\.d;@"/>
    <numFmt numFmtId="178" formatCode="#,##0_);[Red]\(#,##0\)"/>
    <numFmt numFmtId="180" formatCode="0.000_ "/>
    <numFmt numFmtId="181" formatCode="0.000_);[Red]\(0.00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178" fontId="0" fillId="2" borderId="1" xfId="0" applyNumberFormat="1" applyFill="1" applyBorder="1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8" fontId="0" fillId="2" borderId="3" xfId="0" applyNumberForma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>
      <alignment vertical="center"/>
    </xf>
    <xf numFmtId="177" fontId="0" fillId="0" borderId="1" xfId="0" applyNumberFormat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vertical="center" wrapText="1"/>
    </xf>
    <xf numFmtId="0" fontId="0" fillId="0" borderId="1" xfId="0" applyBorder="1" applyAlignment="1">
      <alignment horizontal="center" vertical="center" shrinkToFit="1"/>
    </xf>
    <xf numFmtId="180" fontId="0" fillId="2" borderId="0" xfId="0" applyNumberFormat="1" applyFill="1">
      <alignment vertical="center"/>
    </xf>
    <xf numFmtId="181" fontId="0" fillId="2" borderId="1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8"/>
  <sheetViews>
    <sheetView tabSelected="1" workbookViewId="0">
      <selection activeCell="A3" sqref="A3"/>
    </sheetView>
  </sheetViews>
  <sheetFormatPr defaultRowHeight="13.5" x14ac:dyDescent="0.15"/>
  <cols>
    <col min="1" max="1" width="3.75" bestFit="1" customWidth="1"/>
    <col min="2" max="2" width="14" customWidth="1"/>
    <col min="3" max="4" width="11" bestFit="1" customWidth="1"/>
    <col min="5" max="5" width="14.375" customWidth="1"/>
    <col min="6" max="6" width="13" bestFit="1" customWidth="1"/>
    <col min="10" max="10" width="9.125" bestFit="1" customWidth="1"/>
    <col min="11" max="11" width="9" bestFit="1" customWidth="1"/>
    <col min="14" max="14" width="9.875" bestFit="1" customWidth="1"/>
  </cols>
  <sheetData>
    <row r="1" spans="1:16" ht="40.5" x14ac:dyDescent="0.15">
      <c r="A1" s="7" t="s">
        <v>5</v>
      </c>
      <c r="B1" s="7" t="s">
        <v>0</v>
      </c>
      <c r="C1" s="12" t="s">
        <v>1</v>
      </c>
      <c r="D1" s="12" t="s">
        <v>14</v>
      </c>
      <c r="E1" s="8" t="s">
        <v>22</v>
      </c>
      <c r="F1" s="8" t="s">
        <v>25</v>
      </c>
      <c r="G1" s="8" t="s">
        <v>27</v>
      </c>
      <c r="H1" s="8" t="s">
        <v>28</v>
      </c>
      <c r="I1" s="8" t="s">
        <v>26</v>
      </c>
      <c r="J1" s="8" t="s">
        <v>15</v>
      </c>
      <c r="K1" s="15" t="s">
        <v>24</v>
      </c>
      <c r="L1" s="14" t="s">
        <v>23</v>
      </c>
      <c r="M1" s="8" t="s">
        <v>13</v>
      </c>
      <c r="N1" s="16" t="s">
        <v>20</v>
      </c>
      <c r="O1" s="8" t="s">
        <v>19</v>
      </c>
      <c r="P1" s="10" t="s">
        <v>2</v>
      </c>
    </row>
    <row r="2" spans="1:16" x14ac:dyDescent="0.15">
      <c r="A2" s="16"/>
      <c r="B2" s="16" t="s">
        <v>21</v>
      </c>
      <c r="C2" s="2">
        <v>40269</v>
      </c>
      <c r="D2" s="2">
        <v>43555</v>
      </c>
      <c r="E2" s="3">
        <v>260000</v>
      </c>
      <c r="F2" s="3">
        <v>245000</v>
      </c>
      <c r="G2" s="1">
        <v>13</v>
      </c>
      <c r="H2" s="1">
        <v>1</v>
      </c>
      <c r="I2" s="4">
        <f t="shared" ref="I2:I12" si="0">YEAR(EDATE(D2,-3))-YEAR(EDATE(C2,-3))</f>
        <v>8</v>
      </c>
      <c r="J2" s="4">
        <f>DATEDIF(C2,D2,"M")+1</f>
        <v>108</v>
      </c>
      <c r="K2" s="13">
        <f t="shared" ref="K2:K7" si="1">IF(I2=0,J2,DATEDIF(IF(MONTH(D2)&lt;=3,IF(D2&lt;&gt;"",DATE(YEAR(D2)-1,4,1),"0"),IF(D2&lt;&gt;"",DATE(YEAR(D2),4,1),"0")),D2,"M")+1)-H2</f>
        <v>11</v>
      </c>
      <c r="L2" s="5">
        <f>IF(ISODD(ROUNDDOWN(E2*0.036,0)),(ROUNDDOWN(E2*0.036,0)-1),ROUNDDOWN(E2*0.036,0))</f>
        <v>9360</v>
      </c>
      <c r="M2" s="4">
        <f t="shared" ref="M2:M12" si="2">J2-G2-H2</f>
        <v>94</v>
      </c>
      <c r="N2" s="5">
        <f t="shared" ref="N2:N12" si="3">SUM(F2*2,L2*K2)</f>
        <v>592960</v>
      </c>
      <c r="O2" s="18">
        <f>IF(M2&gt;492,1.78,VLOOKUP(M2,支給率等!$H$2:$I$494,2,FALSE))</f>
        <v>0.94099999999999995</v>
      </c>
      <c r="P2" s="9">
        <f>ROUNDDOWN(N2*O2,0)</f>
        <v>557975</v>
      </c>
    </row>
    <row r="3" spans="1:16" x14ac:dyDescent="0.15">
      <c r="A3" s="1">
        <v>1</v>
      </c>
      <c r="B3" s="1"/>
      <c r="C3" s="2"/>
      <c r="D3" s="2"/>
      <c r="E3" s="3"/>
      <c r="F3" s="3"/>
      <c r="G3" s="1"/>
      <c r="H3" s="1"/>
      <c r="I3" s="4" t="e">
        <f t="shared" si="0"/>
        <v>#NUM!</v>
      </c>
      <c r="J3" s="4">
        <f t="shared" ref="J3:J12" si="4">DATEDIF(C3,D3,"M")+1</f>
        <v>1</v>
      </c>
      <c r="K3" s="13" t="e">
        <f t="shared" si="1"/>
        <v>#NUM!</v>
      </c>
      <c r="L3" s="5">
        <f t="shared" ref="L3:L12" si="5">IF(ISODD(ROUNDDOWN(E3*0.036,0)),(ROUNDDOWN(E3*0.036,0)-1),ROUNDDOWN(E3*0.036,0))</f>
        <v>0</v>
      </c>
      <c r="M3" s="4">
        <f t="shared" si="2"/>
        <v>1</v>
      </c>
      <c r="N3" s="5" t="e">
        <f t="shared" si="3"/>
        <v>#NUM!</v>
      </c>
      <c r="O3" s="18">
        <f>IF(M3&gt;492,1.78,VLOOKUP(M3,支給率等!$H$2:$I$494,2,FALSE))</f>
        <v>0.5</v>
      </c>
      <c r="P3" s="9" t="e">
        <f t="shared" ref="P3:P12" si="6">ROUNDDOWN(N3*O3,0)</f>
        <v>#NUM!</v>
      </c>
    </row>
    <row r="4" spans="1:16" x14ac:dyDescent="0.15">
      <c r="A4" s="1">
        <v>2</v>
      </c>
      <c r="B4" s="1"/>
      <c r="C4" s="2"/>
      <c r="D4" s="2"/>
      <c r="E4" s="3"/>
      <c r="F4" s="3"/>
      <c r="G4" s="1"/>
      <c r="H4" s="1"/>
      <c r="I4" s="4" t="e">
        <f t="shared" si="0"/>
        <v>#NUM!</v>
      </c>
      <c r="J4" s="4">
        <f>DATEDIF(C4,D4,"M")+1</f>
        <v>1</v>
      </c>
      <c r="K4" s="13" t="e">
        <f t="shared" si="1"/>
        <v>#NUM!</v>
      </c>
      <c r="L4" s="5">
        <f t="shared" si="5"/>
        <v>0</v>
      </c>
      <c r="M4" s="4">
        <f t="shared" si="2"/>
        <v>1</v>
      </c>
      <c r="N4" s="5" t="e">
        <f t="shared" si="3"/>
        <v>#NUM!</v>
      </c>
      <c r="O4" s="18">
        <f>IF(M4&gt;492,1.78,VLOOKUP(M4,支給率等!$H$2:$I$494,2,FALSE))</f>
        <v>0.5</v>
      </c>
      <c r="P4" s="9" t="e">
        <f t="shared" si="6"/>
        <v>#NUM!</v>
      </c>
    </row>
    <row r="5" spans="1:16" x14ac:dyDescent="0.15">
      <c r="A5" s="1">
        <v>3</v>
      </c>
      <c r="B5" s="1"/>
      <c r="C5" s="2"/>
      <c r="D5" s="2"/>
      <c r="E5" s="3"/>
      <c r="F5" s="3"/>
      <c r="G5" s="1"/>
      <c r="H5" s="1"/>
      <c r="I5" s="4" t="e">
        <f t="shared" si="0"/>
        <v>#NUM!</v>
      </c>
      <c r="J5" s="4">
        <f t="shared" si="4"/>
        <v>1</v>
      </c>
      <c r="K5" s="13" t="e">
        <f t="shared" si="1"/>
        <v>#NUM!</v>
      </c>
      <c r="L5" s="5">
        <f t="shared" si="5"/>
        <v>0</v>
      </c>
      <c r="M5" s="4">
        <f t="shared" si="2"/>
        <v>1</v>
      </c>
      <c r="N5" s="5" t="e">
        <f t="shared" si="3"/>
        <v>#NUM!</v>
      </c>
      <c r="O5" s="18">
        <f>IF(M5&gt;492,1.78,VLOOKUP(M5,支給率等!$H$2:$I$494,2,FALSE))</f>
        <v>0.5</v>
      </c>
      <c r="P5" s="9" t="e">
        <f t="shared" si="6"/>
        <v>#NUM!</v>
      </c>
    </row>
    <row r="6" spans="1:16" x14ac:dyDescent="0.15">
      <c r="A6" s="1">
        <v>4</v>
      </c>
      <c r="B6" s="1"/>
      <c r="C6" s="2"/>
      <c r="D6" s="2"/>
      <c r="E6" s="3"/>
      <c r="F6" s="3"/>
      <c r="G6" s="1"/>
      <c r="H6" s="1"/>
      <c r="I6" s="4" t="e">
        <f t="shared" si="0"/>
        <v>#NUM!</v>
      </c>
      <c r="J6" s="4">
        <f t="shared" si="4"/>
        <v>1</v>
      </c>
      <c r="K6" s="13" t="e">
        <f t="shared" si="1"/>
        <v>#NUM!</v>
      </c>
      <c r="L6" s="5">
        <f t="shared" si="5"/>
        <v>0</v>
      </c>
      <c r="M6" s="4">
        <f t="shared" si="2"/>
        <v>1</v>
      </c>
      <c r="N6" s="5" t="e">
        <f t="shared" si="3"/>
        <v>#NUM!</v>
      </c>
      <c r="O6" s="18">
        <f>IF(M6&gt;492,1.78,VLOOKUP(M6,支給率等!$H$2:$I$494,2,FALSE))</f>
        <v>0.5</v>
      </c>
      <c r="P6" s="9" t="e">
        <f t="shared" si="6"/>
        <v>#NUM!</v>
      </c>
    </row>
    <row r="7" spans="1:16" x14ac:dyDescent="0.15">
      <c r="A7" s="1">
        <v>5</v>
      </c>
      <c r="B7" s="1"/>
      <c r="C7" s="2"/>
      <c r="D7" s="2"/>
      <c r="E7" s="3"/>
      <c r="F7" s="3"/>
      <c r="G7" s="1"/>
      <c r="H7" s="1"/>
      <c r="I7" s="4" t="e">
        <f t="shared" si="0"/>
        <v>#NUM!</v>
      </c>
      <c r="J7" s="4">
        <f>DATEDIF(C7,D7,"M")+1</f>
        <v>1</v>
      </c>
      <c r="K7" s="13" t="e">
        <f t="shared" si="1"/>
        <v>#NUM!</v>
      </c>
      <c r="L7" s="5">
        <f t="shared" si="5"/>
        <v>0</v>
      </c>
      <c r="M7" s="4">
        <f t="shared" si="2"/>
        <v>1</v>
      </c>
      <c r="N7" s="5" t="e">
        <f t="shared" si="3"/>
        <v>#NUM!</v>
      </c>
      <c r="O7" s="18">
        <f>IF(M7&gt;492,1.78,VLOOKUP(M7,支給率等!$H$2:$I$494,2,FALSE))</f>
        <v>0.5</v>
      </c>
      <c r="P7" s="9" t="e">
        <f t="shared" si="6"/>
        <v>#NUM!</v>
      </c>
    </row>
    <row r="8" spans="1:16" x14ac:dyDescent="0.15">
      <c r="A8" s="1">
        <v>6</v>
      </c>
      <c r="B8" s="1"/>
      <c r="C8" s="2"/>
      <c r="D8" s="2"/>
      <c r="E8" s="3"/>
      <c r="F8" s="3"/>
      <c r="G8" s="1"/>
      <c r="H8" s="1"/>
      <c r="I8" s="4" t="e">
        <f t="shared" si="0"/>
        <v>#NUM!</v>
      </c>
      <c r="J8" s="4">
        <f t="shared" si="4"/>
        <v>1</v>
      </c>
      <c r="K8" s="13" t="e">
        <f>IF(I8=0,J8,DATEDIF(IF(MONTH(D8)&lt;=3,IF(D8&lt;&gt;"",DATE(YEAR(D8)-1,4,1),"0"),IF(D8&lt;&gt;"",DATE(YEAR(D8),4,1),"0")),D8,"M")+1)-H8</f>
        <v>#NUM!</v>
      </c>
      <c r="L8" s="5">
        <f t="shared" si="5"/>
        <v>0</v>
      </c>
      <c r="M8" s="4">
        <f t="shared" si="2"/>
        <v>1</v>
      </c>
      <c r="N8" s="5" t="e">
        <f t="shared" si="3"/>
        <v>#NUM!</v>
      </c>
      <c r="O8" s="18">
        <f>IF(M8&gt;492,1.78,VLOOKUP(M8,支給率等!$H$2:$I$494,2,FALSE))</f>
        <v>0.5</v>
      </c>
      <c r="P8" s="9" t="e">
        <f t="shared" si="6"/>
        <v>#NUM!</v>
      </c>
    </row>
    <row r="9" spans="1:16" x14ac:dyDescent="0.15">
      <c r="A9" s="1">
        <v>7</v>
      </c>
      <c r="B9" s="1"/>
      <c r="C9" s="2"/>
      <c r="D9" s="2"/>
      <c r="E9" s="3"/>
      <c r="F9" s="3"/>
      <c r="G9" s="1"/>
      <c r="H9" s="1"/>
      <c r="I9" s="4" t="e">
        <f t="shared" si="0"/>
        <v>#NUM!</v>
      </c>
      <c r="J9" s="4">
        <f t="shared" si="4"/>
        <v>1</v>
      </c>
      <c r="K9" s="13" t="e">
        <f t="shared" ref="K9:K12" si="7">IF(I9=0,J9,DATEDIF(IF(MONTH(D9)&lt;=3,IF(D9&lt;&gt;"",DATE(YEAR(D9)-1,4,1),"0"),IF(D9&lt;&gt;"",DATE(YEAR(D9),4,1),"0")),D9,"M")+1)-H9</f>
        <v>#NUM!</v>
      </c>
      <c r="L9" s="5">
        <f t="shared" si="5"/>
        <v>0</v>
      </c>
      <c r="M9" s="4">
        <f t="shared" si="2"/>
        <v>1</v>
      </c>
      <c r="N9" s="5" t="e">
        <f t="shared" si="3"/>
        <v>#NUM!</v>
      </c>
      <c r="O9" s="18">
        <f>IF(M9&gt;492,1.78,VLOOKUP(M9,支給率等!$H$2:$I$494,2,FALSE))</f>
        <v>0.5</v>
      </c>
      <c r="P9" s="9" t="e">
        <f t="shared" si="6"/>
        <v>#NUM!</v>
      </c>
    </row>
    <row r="10" spans="1:16" x14ac:dyDescent="0.15">
      <c r="A10" s="1">
        <v>8</v>
      </c>
      <c r="B10" s="1"/>
      <c r="C10" s="2"/>
      <c r="D10" s="2"/>
      <c r="E10" s="3"/>
      <c r="F10" s="3"/>
      <c r="G10" s="1"/>
      <c r="H10" s="1"/>
      <c r="I10" s="4" t="e">
        <f t="shared" si="0"/>
        <v>#NUM!</v>
      </c>
      <c r="J10" s="4">
        <f t="shared" si="4"/>
        <v>1</v>
      </c>
      <c r="K10" s="13" t="e">
        <f t="shared" si="7"/>
        <v>#NUM!</v>
      </c>
      <c r="L10" s="5">
        <f t="shared" si="5"/>
        <v>0</v>
      </c>
      <c r="M10" s="4">
        <f t="shared" si="2"/>
        <v>1</v>
      </c>
      <c r="N10" s="5" t="e">
        <f t="shared" si="3"/>
        <v>#NUM!</v>
      </c>
      <c r="O10" s="18">
        <f>IF(M10&gt;492,1.78,VLOOKUP(M10,支給率等!$H$2:$I$494,2,FALSE))</f>
        <v>0.5</v>
      </c>
      <c r="P10" s="9" t="e">
        <f t="shared" si="6"/>
        <v>#NUM!</v>
      </c>
    </row>
    <row r="11" spans="1:16" x14ac:dyDescent="0.15">
      <c r="A11" s="1">
        <v>9</v>
      </c>
      <c r="B11" s="1"/>
      <c r="C11" s="2"/>
      <c r="D11" s="2"/>
      <c r="E11" s="3"/>
      <c r="F11" s="3"/>
      <c r="G11" s="1"/>
      <c r="H11" s="1"/>
      <c r="I11" s="4" t="e">
        <f t="shared" si="0"/>
        <v>#NUM!</v>
      </c>
      <c r="J11" s="4">
        <f t="shared" si="4"/>
        <v>1</v>
      </c>
      <c r="K11" s="13" t="e">
        <f t="shared" si="7"/>
        <v>#NUM!</v>
      </c>
      <c r="L11" s="5">
        <f t="shared" si="5"/>
        <v>0</v>
      </c>
      <c r="M11" s="4">
        <f t="shared" si="2"/>
        <v>1</v>
      </c>
      <c r="N11" s="5" t="e">
        <f t="shared" si="3"/>
        <v>#NUM!</v>
      </c>
      <c r="O11" s="18">
        <f>IF(M11&gt;492,1.78,VLOOKUP(M11,支給率等!$H$2:$I$494,2,FALSE))</f>
        <v>0.5</v>
      </c>
      <c r="P11" s="9" t="e">
        <f t="shared" si="6"/>
        <v>#NUM!</v>
      </c>
    </row>
    <row r="12" spans="1:16" x14ac:dyDescent="0.15">
      <c r="A12" s="1">
        <v>10</v>
      </c>
      <c r="B12" s="1"/>
      <c r="C12" s="2"/>
      <c r="D12" s="2"/>
      <c r="E12" s="3"/>
      <c r="F12" s="3"/>
      <c r="G12" s="1"/>
      <c r="H12" s="1"/>
      <c r="I12" s="4" t="e">
        <f t="shared" si="0"/>
        <v>#NUM!</v>
      </c>
      <c r="J12" s="4">
        <f t="shared" si="4"/>
        <v>1</v>
      </c>
      <c r="K12" s="13" t="e">
        <f t="shared" si="7"/>
        <v>#NUM!</v>
      </c>
      <c r="L12" s="5">
        <f t="shared" si="5"/>
        <v>0</v>
      </c>
      <c r="M12" s="4">
        <f t="shared" si="2"/>
        <v>1</v>
      </c>
      <c r="N12" s="5" t="e">
        <f t="shared" si="3"/>
        <v>#NUM!</v>
      </c>
      <c r="O12" s="18">
        <f>IF(M12&gt;492,1.78,VLOOKUP(M12,支給率等!$H$2:$I$494,2,FALSE))</f>
        <v>0.5</v>
      </c>
      <c r="P12" s="9" t="e">
        <f t="shared" si="6"/>
        <v>#NUM!</v>
      </c>
    </row>
    <row r="15" spans="1:16" x14ac:dyDescent="0.15">
      <c r="B15" t="s">
        <v>10</v>
      </c>
    </row>
    <row r="16" spans="1:16" x14ac:dyDescent="0.15">
      <c r="B16" t="s">
        <v>9</v>
      </c>
    </row>
    <row r="17" spans="2:2" x14ac:dyDescent="0.15">
      <c r="B17" t="s">
        <v>11</v>
      </c>
    </row>
    <row r="18" spans="2:2" x14ac:dyDescent="0.15">
      <c r="B18" s="11" t="s">
        <v>12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94"/>
  <sheetViews>
    <sheetView topLeftCell="A4" workbookViewId="0">
      <selection activeCell="E26" sqref="E26"/>
    </sheetView>
  </sheetViews>
  <sheetFormatPr defaultRowHeight="13.5" x14ac:dyDescent="0.15"/>
  <sheetData>
    <row r="1" spans="1:9" x14ac:dyDescent="0.15">
      <c r="A1" s="6" t="s">
        <v>3</v>
      </c>
      <c r="B1" s="6" t="s">
        <v>4</v>
      </c>
      <c r="D1" s="6" t="s">
        <v>6</v>
      </c>
      <c r="E1" s="6" t="s">
        <v>7</v>
      </c>
      <c r="H1" t="s">
        <v>16</v>
      </c>
    </row>
    <row r="2" spans="1:9" x14ac:dyDescent="0.15">
      <c r="A2" s="6">
        <v>1</v>
      </c>
      <c r="B2" s="6">
        <v>0.6</v>
      </c>
      <c r="D2" s="6">
        <v>2001</v>
      </c>
      <c r="E2" s="6">
        <v>1</v>
      </c>
      <c r="H2" s="6" t="s">
        <v>17</v>
      </c>
      <c r="I2" s="6" t="s">
        <v>18</v>
      </c>
    </row>
    <row r="3" spans="1:9" x14ac:dyDescent="0.15">
      <c r="A3" s="6">
        <v>2</v>
      </c>
      <c r="B3" s="6">
        <v>1.2</v>
      </c>
      <c r="D3" s="6">
        <v>2002</v>
      </c>
      <c r="E3" s="6">
        <v>0.98</v>
      </c>
      <c r="H3" s="6">
        <v>1</v>
      </c>
      <c r="I3" s="17">
        <v>0.5</v>
      </c>
    </row>
    <row r="4" spans="1:9" x14ac:dyDescent="0.15">
      <c r="A4" s="6">
        <v>3</v>
      </c>
      <c r="B4" s="6">
        <v>1.8</v>
      </c>
      <c r="D4" s="6">
        <v>2003</v>
      </c>
      <c r="E4" s="6">
        <v>0.96</v>
      </c>
      <c r="H4" s="6">
        <v>2</v>
      </c>
      <c r="I4" s="17">
        <v>0.5</v>
      </c>
    </row>
    <row r="5" spans="1:9" x14ac:dyDescent="0.15">
      <c r="A5" s="6">
        <v>4</v>
      </c>
      <c r="B5" s="6">
        <v>2.4</v>
      </c>
      <c r="D5" s="6">
        <v>2004</v>
      </c>
      <c r="E5" s="6">
        <v>0.94</v>
      </c>
      <c r="H5" s="6">
        <v>3</v>
      </c>
      <c r="I5" s="17">
        <v>0.5</v>
      </c>
    </row>
    <row r="6" spans="1:9" x14ac:dyDescent="0.15">
      <c r="A6" s="6">
        <v>5</v>
      </c>
      <c r="B6" s="6">
        <v>3</v>
      </c>
      <c r="D6" s="6">
        <v>2005</v>
      </c>
      <c r="E6" s="6">
        <v>0.92</v>
      </c>
      <c r="H6" s="6">
        <v>4</v>
      </c>
      <c r="I6" s="17">
        <v>0.5</v>
      </c>
    </row>
    <row r="7" spans="1:9" x14ac:dyDescent="0.15">
      <c r="A7" s="6">
        <v>6</v>
      </c>
      <c r="B7" s="6">
        <v>4.5</v>
      </c>
      <c r="D7" s="6">
        <v>2006</v>
      </c>
      <c r="E7" s="6">
        <v>0.9</v>
      </c>
      <c r="H7" s="6">
        <v>5</v>
      </c>
      <c r="I7" s="17">
        <v>0.5</v>
      </c>
    </row>
    <row r="8" spans="1:9" x14ac:dyDescent="0.15">
      <c r="A8" s="6">
        <v>7</v>
      </c>
      <c r="B8" s="6">
        <v>5.25</v>
      </c>
      <c r="D8" s="6">
        <v>2007</v>
      </c>
      <c r="E8" s="6">
        <v>0.88</v>
      </c>
      <c r="H8" s="6">
        <v>6</v>
      </c>
      <c r="I8" s="17">
        <v>0.5</v>
      </c>
    </row>
    <row r="9" spans="1:9" x14ac:dyDescent="0.15">
      <c r="A9" s="6">
        <v>8</v>
      </c>
      <c r="B9" s="6">
        <v>6</v>
      </c>
      <c r="D9" s="6">
        <v>2008</v>
      </c>
      <c r="E9" s="6">
        <v>0.86</v>
      </c>
      <c r="H9" s="6">
        <v>7</v>
      </c>
      <c r="I9" s="17">
        <v>0.5</v>
      </c>
    </row>
    <row r="10" spans="1:9" x14ac:dyDescent="0.15">
      <c r="A10" s="6">
        <v>9</v>
      </c>
      <c r="B10" s="6">
        <v>6.75</v>
      </c>
      <c r="D10" s="6">
        <v>2009</v>
      </c>
      <c r="E10" s="6">
        <v>0.84</v>
      </c>
      <c r="H10" s="6">
        <v>8</v>
      </c>
      <c r="I10" s="17">
        <v>0.5</v>
      </c>
    </row>
    <row r="11" spans="1:9" x14ac:dyDescent="0.15">
      <c r="A11" s="6">
        <v>10</v>
      </c>
      <c r="B11" s="6">
        <v>7.5</v>
      </c>
      <c r="D11" s="6">
        <v>2010</v>
      </c>
      <c r="E11" s="6">
        <v>0.82</v>
      </c>
      <c r="H11" s="6">
        <v>9</v>
      </c>
      <c r="I11" s="17">
        <v>0.5</v>
      </c>
    </row>
    <row r="12" spans="1:9" x14ac:dyDescent="0.15">
      <c r="A12" s="6">
        <v>11</v>
      </c>
      <c r="B12" s="6">
        <v>11.1</v>
      </c>
      <c r="D12" s="6">
        <v>2011</v>
      </c>
      <c r="E12" s="6">
        <v>0.8</v>
      </c>
      <c r="H12" s="6">
        <v>10</v>
      </c>
      <c r="I12" s="17">
        <v>0.5</v>
      </c>
    </row>
    <row r="13" spans="1:9" x14ac:dyDescent="0.15">
      <c r="A13" s="6">
        <v>12</v>
      </c>
      <c r="B13" s="6">
        <v>12.2</v>
      </c>
      <c r="D13" s="6">
        <v>2012</v>
      </c>
      <c r="E13" s="6">
        <v>0.79</v>
      </c>
      <c r="H13" s="6">
        <v>11</v>
      </c>
      <c r="I13" s="17">
        <v>0.5</v>
      </c>
    </row>
    <row r="14" spans="1:9" x14ac:dyDescent="0.15">
      <c r="A14" s="6">
        <v>13</v>
      </c>
      <c r="B14" s="6">
        <v>13.3</v>
      </c>
      <c r="D14" s="6">
        <v>2013</v>
      </c>
      <c r="E14" s="6">
        <v>0.78</v>
      </c>
      <c r="H14" s="6">
        <v>12</v>
      </c>
      <c r="I14" s="17">
        <v>0.5</v>
      </c>
    </row>
    <row r="15" spans="1:9" x14ac:dyDescent="0.15">
      <c r="A15" s="6">
        <v>14</v>
      </c>
      <c r="B15" s="6">
        <v>14.4</v>
      </c>
      <c r="D15" s="6">
        <v>2014</v>
      </c>
      <c r="E15" s="6">
        <v>0.77</v>
      </c>
      <c r="H15" s="6">
        <v>13</v>
      </c>
      <c r="I15" s="17">
        <v>0.5</v>
      </c>
    </row>
    <row r="16" spans="1:9" x14ac:dyDescent="0.15">
      <c r="A16" s="6">
        <v>15</v>
      </c>
      <c r="B16" s="6">
        <v>15.5</v>
      </c>
      <c r="D16" s="6">
        <v>2015</v>
      </c>
      <c r="E16" s="6">
        <v>0.76</v>
      </c>
      <c r="H16" s="6">
        <v>14</v>
      </c>
      <c r="I16" s="17">
        <v>0.5</v>
      </c>
    </row>
    <row r="17" spans="1:9" x14ac:dyDescent="0.15">
      <c r="A17" s="6">
        <v>16</v>
      </c>
      <c r="B17" s="6">
        <v>16.600000000000001</v>
      </c>
      <c r="D17" s="6">
        <v>2016</v>
      </c>
      <c r="E17" s="6">
        <v>0.76</v>
      </c>
      <c r="H17" s="6">
        <v>15</v>
      </c>
      <c r="I17" s="17">
        <v>0.5</v>
      </c>
    </row>
    <row r="18" spans="1:9" x14ac:dyDescent="0.15">
      <c r="A18" s="6">
        <v>17</v>
      </c>
      <c r="B18" s="6">
        <v>17.7</v>
      </c>
      <c r="D18" s="6">
        <v>2017</v>
      </c>
      <c r="E18" s="6">
        <v>0.77</v>
      </c>
      <c r="H18" s="6">
        <v>16</v>
      </c>
      <c r="I18" s="17">
        <v>0.5</v>
      </c>
    </row>
    <row r="19" spans="1:9" x14ac:dyDescent="0.15">
      <c r="A19" s="6">
        <v>18</v>
      </c>
      <c r="B19" s="6">
        <v>18.8</v>
      </c>
      <c r="D19" s="6">
        <v>2018</v>
      </c>
      <c r="E19" s="6">
        <v>0.78</v>
      </c>
      <c r="H19" s="6">
        <v>17</v>
      </c>
      <c r="I19" s="17">
        <v>0.5</v>
      </c>
    </row>
    <row r="20" spans="1:9" x14ac:dyDescent="0.15">
      <c r="A20" s="6">
        <v>19</v>
      </c>
      <c r="B20" s="6">
        <v>19.899999999999999</v>
      </c>
      <c r="D20" s="6">
        <v>2019</v>
      </c>
      <c r="E20" s="6">
        <v>0.79</v>
      </c>
      <c r="H20" s="6">
        <v>18</v>
      </c>
      <c r="I20" s="17">
        <v>0.5</v>
      </c>
    </row>
    <row r="21" spans="1:9" x14ac:dyDescent="0.15">
      <c r="A21" s="6">
        <v>20</v>
      </c>
      <c r="B21" s="6">
        <v>21</v>
      </c>
      <c r="D21" s="6">
        <v>2020</v>
      </c>
      <c r="E21" s="6">
        <v>0.8</v>
      </c>
      <c r="H21" s="6">
        <v>19</v>
      </c>
      <c r="I21" s="17">
        <v>0.5</v>
      </c>
    </row>
    <row r="22" spans="1:9" x14ac:dyDescent="0.15">
      <c r="A22" s="6">
        <v>21</v>
      </c>
      <c r="B22" s="6">
        <v>22.2</v>
      </c>
      <c r="D22" s="6">
        <v>2021</v>
      </c>
      <c r="E22" s="6">
        <v>0.8</v>
      </c>
      <c r="F22" t="s">
        <v>8</v>
      </c>
      <c r="H22" s="6">
        <v>20</v>
      </c>
      <c r="I22" s="17">
        <v>0.5</v>
      </c>
    </row>
    <row r="23" spans="1:9" x14ac:dyDescent="0.15">
      <c r="A23" s="6">
        <v>22</v>
      </c>
      <c r="B23" s="6">
        <v>23.4</v>
      </c>
      <c r="D23" s="6">
        <v>2022</v>
      </c>
      <c r="E23" s="6">
        <v>0.8</v>
      </c>
      <c r="H23" s="6">
        <v>21</v>
      </c>
      <c r="I23" s="17">
        <v>0.5</v>
      </c>
    </row>
    <row r="24" spans="1:9" x14ac:dyDescent="0.15">
      <c r="A24" s="6">
        <v>23</v>
      </c>
      <c r="B24" s="6">
        <v>24.6</v>
      </c>
      <c r="D24" s="6">
        <v>2023</v>
      </c>
      <c r="E24" s="6">
        <v>0.8</v>
      </c>
      <c r="H24" s="6">
        <v>22</v>
      </c>
      <c r="I24" s="17">
        <v>0.5</v>
      </c>
    </row>
    <row r="25" spans="1:9" x14ac:dyDescent="0.15">
      <c r="A25" s="6">
        <v>24</v>
      </c>
      <c r="B25" s="6">
        <v>25.8</v>
      </c>
      <c r="D25" s="6">
        <v>2024</v>
      </c>
      <c r="E25" s="6">
        <v>0.8</v>
      </c>
      <c r="H25" s="6">
        <v>23</v>
      </c>
      <c r="I25" s="17">
        <v>0.5</v>
      </c>
    </row>
    <row r="26" spans="1:9" x14ac:dyDescent="0.15">
      <c r="A26" s="6">
        <v>25</v>
      </c>
      <c r="B26" s="6">
        <v>28.375</v>
      </c>
      <c r="D26" s="6">
        <v>2025</v>
      </c>
      <c r="E26" s="6">
        <v>0.8</v>
      </c>
      <c r="H26" s="6">
        <v>24</v>
      </c>
      <c r="I26" s="17">
        <v>0.5</v>
      </c>
    </row>
    <row r="27" spans="1:9" x14ac:dyDescent="0.15">
      <c r="A27" s="6">
        <v>26</v>
      </c>
      <c r="B27" s="6">
        <v>30.95</v>
      </c>
      <c r="H27" s="6">
        <v>25</v>
      </c>
      <c r="I27" s="17">
        <v>0.5</v>
      </c>
    </row>
    <row r="28" spans="1:9" x14ac:dyDescent="0.15">
      <c r="A28" s="6">
        <v>27</v>
      </c>
      <c r="B28" s="6">
        <v>33.524999999999999</v>
      </c>
      <c r="H28" s="6">
        <v>26</v>
      </c>
      <c r="I28" s="17">
        <v>0.5</v>
      </c>
    </row>
    <row r="29" spans="1:9" x14ac:dyDescent="0.15">
      <c r="A29" s="6">
        <v>28</v>
      </c>
      <c r="B29" s="6">
        <v>36.1</v>
      </c>
      <c r="H29" s="6">
        <v>27</v>
      </c>
      <c r="I29" s="17">
        <v>0.5</v>
      </c>
    </row>
    <row r="30" spans="1:9" x14ac:dyDescent="0.15">
      <c r="A30" s="6">
        <v>29</v>
      </c>
      <c r="B30" s="6">
        <v>38.674999999999997</v>
      </c>
      <c r="H30" s="6">
        <v>28</v>
      </c>
      <c r="I30" s="17">
        <v>0.5</v>
      </c>
    </row>
    <row r="31" spans="1:9" x14ac:dyDescent="0.15">
      <c r="A31" s="6">
        <v>30</v>
      </c>
      <c r="B31" s="6">
        <v>41.25</v>
      </c>
      <c r="H31" s="6">
        <v>29</v>
      </c>
      <c r="I31" s="17">
        <v>0.5</v>
      </c>
    </row>
    <row r="32" spans="1:9" x14ac:dyDescent="0.15">
      <c r="A32" s="6">
        <v>31</v>
      </c>
      <c r="B32" s="6">
        <v>42.625</v>
      </c>
      <c r="H32" s="6">
        <v>30</v>
      </c>
      <c r="I32" s="17">
        <v>0.5</v>
      </c>
    </row>
    <row r="33" spans="1:9" x14ac:dyDescent="0.15">
      <c r="A33" s="6">
        <v>32</v>
      </c>
      <c r="B33" s="6">
        <v>44</v>
      </c>
      <c r="H33" s="6">
        <v>31</v>
      </c>
      <c r="I33" s="17">
        <v>0.5</v>
      </c>
    </row>
    <row r="34" spans="1:9" x14ac:dyDescent="0.15">
      <c r="A34" s="6">
        <v>33</v>
      </c>
      <c r="B34" s="6">
        <v>45.375</v>
      </c>
      <c r="H34" s="6">
        <v>32</v>
      </c>
      <c r="I34" s="17">
        <v>0.5</v>
      </c>
    </row>
    <row r="35" spans="1:9" x14ac:dyDescent="0.15">
      <c r="A35" s="6">
        <v>34</v>
      </c>
      <c r="B35" s="6">
        <v>46.75</v>
      </c>
      <c r="H35" s="6">
        <v>33</v>
      </c>
      <c r="I35" s="17">
        <v>0.5</v>
      </c>
    </row>
    <row r="36" spans="1:9" x14ac:dyDescent="0.15">
      <c r="A36" s="6">
        <v>35</v>
      </c>
      <c r="B36" s="6">
        <v>48.125</v>
      </c>
      <c r="H36" s="6">
        <v>34</v>
      </c>
      <c r="I36" s="17">
        <v>0.5</v>
      </c>
    </row>
    <row r="37" spans="1:9" x14ac:dyDescent="0.15">
      <c r="A37" s="6">
        <v>36</v>
      </c>
      <c r="B37" s="6">
        <v>49.5</v>
      </c>
      <c r="H37" s="6">
        <v>35</v>
      </c>
      <c r="I37" s="17">
        <v>0.5</v>
      </c>
    </row>
    <row r="38" spans="1:9" x14ac:dyDescent="0.15">
      <c r="A38" s="6">
        <v>37</v>
      </c>
      <c r="B38" s="6">
        <v>50.875</v>
      </c>
      <c r="H38" s="6">
        <v>36</v>
      </c>
      <c r="I38" s="17">
        <v>0.6</v>
      </c>
    </row>
    <row r="39" spans="1:9" x14ac:dyDescent="0.15">
      <c r="A39" s="6">
        <v>38</v>
      </c>
      <c r="B39" s="6">
        <v>52.25</v>
      </c>
      <c r="H39" s="6">
        <v>37</v>
      </c>
      <c r="I39" s="17">
        <v>0.60799999999999998</v>
      </c>
    </row>
    <row r="40" spans="1:9" x14ac:dyDescent="0.15">
      <c r="A40" s="6">
        <v>39</v>
      </c>
      <c r="B40" s="6">
        <v>53.625</v>
      </c>
      <c r="H40" s="6">
        <v>38</v>
      </c>
      <c r="I40" s="17">
        <v>0.61599999999999999</v>
      </c>
    </row>
    <row r="41" spans="1:9" x14ac:dyDescent="0.15">
      <c r="A41" s="6">
        <v>40</v>
      </c>
      <c r="B41" s="6">
        <v>55</v>
      </c>
      <c r="H41" s="6">
        <v>39</v>
      </c>
      <c r="I41" s="17">
        <v>0.625</v>
      </c>
    </row>
    <row r="42" spans="1:9" x14ac:dyDescent="0.15">
      <c r="A42" s="6">
        <v>41</v>
      </c>
      <c r="B42" s="6">
        <v>55</v>
      </c>
      <c r="H42" s="6">
        <v>40</v>
      </c>
      <c r="I42" s="17">
        <v>0.63300000000000001</v>
      </c>
    </row>
    <row r="43" spans="1:9" x14ac:dyDescent="0.15">
      <c r="A43" s="6">
        <v>42</v>
      </c>
      <c r="B43" s="6">
        <v>55</v>
      </c>
      <c r="H43" s="6">
        <v>41</v>
      </c>
      <c r="I43" s="17">
        <v>0.64100000000000001</v>
      </c>
    </row>
    <row r="44" spans="1:9" x14ac:dyDescent="0.15">
      <c r="A44" s="6">
        <v>43</v>
      </c>
      <c r="B44" s="6">
        <v>55</v>
      </c>
      <c r="H44" s="6">
        <v>42</v>
      </c>
      <c r="I44" s="17">
        <v>0.65</v>
      </c>
    </row>
    <row r="45" spans="1:9" x14ac:dyDescent="0.15">
      <c r="A45" s="6">
        <v>44</v>
      </c>
      <c r="B45" s="6">
        <v>55</v>
      </c>
      <c r="H45" s="6">
        <v>43</v>
      </c>
      <c r="I45" s="17">
        <v>0.65800000000000003</v>
      </c>
    </row>
    <row r="46" spans="1:9" x14ac:dyDescent="0.15">
      <c r="A46" s="6">
        <v>45</v>
      </c>
      <c r="B46" s="6">
        <v>55</v>
      </c>
      <c r="H46" s="6">
        <v>44</v>
      </c>
      <c r="I46" s="17">
        <v>0.66600000000000004</v>
      </c>
    </row>
    <row r="47" spans="1:9" x14ac:dyDescent="0.15">
      <c r="A47" s="6">
        <v>46</v>
      </c>
      <c r="B47" s="6">
        <v>55</v>
      </c>
      <c r="H47" s="6">
        <v>45</v>
      </c>
      <c r="I47" s="17">
        <v>0.67500000000000004</v>
      </c>
    </row>
    <row r="48" spans="1:9" x14ac:dyDescent="0.15">
      <c r="A48" s="6">
        <v>47</v>
      </c>
      <c r="B48" s="6">
        <v>55</v>
      </c>
      <c r="H48" s="6">
        <v>46</v>
      </c>
      <c r="I48" s="17">
        <v>0.68300000000000005</v>
      </c>
    </row>
    <row r="49" spans="1:9" x14ac:dyDescent="0.15">
      <c r="A49" s="6">
        <v>48</v>
      </c>
      <c r="B49" s="6">
        <v>55</v>
      </c>
      <c r="H49" s="6">
        <v>47</v>
      </c>
      <c r="I49" s="17">
        <v>0.69099999999999995</v>
      </c>
    </row>
    <row r="50" spans="1:9" x14ac:dyDescent="0.15">
      <c r="A50" s="6">
        <v>49</v>
      </c>
      <c r="B50" s="6">
        <v>55</v>
      </c>
      <c r="H50" s="6">
        <v>48</v>
      </c>
      <c r="I50" s="17">
        <v>0.7</v>
      </c>
    </row>
    <row r="51" spans="1:9" x14ac:dyDescent="0.15">
      <c r="A51" s="6">
        <v>50</v>
      </c>
      <c r="B51" s="6">
        <v>55</v>
      </c>
      <c r="H51" s="6">
        <v>49</v>
      </c>
      <c r="I51" s="17">
        <v>0.70799999999999996</v>
      </c>
    </row>
    <row r="52" spans="1:9" x14ac:dyDescent="0.15">
      <c r="H52" s="6">
        <v>50</v>
      </c>
      <c r="I52" s="17">
        <v>0.71599999999999997</v>
      </c>
    </row>
    <row r="53" spans="1:9" x14ac:dyDescent="0.15">
      <c r="H53" s="6">
        <v>51</v>
      </c>
      <c r="I53" s="17">
        <v>0.72499999999999998</v>
      </c>
    </row>
    <row r="54" spans="1:9" x14ac:dyDescent="0.15">
      <c r="H54" s="6">
        <v>52</v>
      </c>
      <c r="I54" s="17">
        <v>0.73299999999999998</v>
      </c>
    </row>
    <row r="55" spans="1:9" x14ac:dyDescent="0.15">
      <c r="H55" s="6">
        <v>53</v>
      </c>
      <c r="I55" s="17">
        <v>0.74099999999999999</v>
      </c>
    </row>
    <row r="56" spans="1:9" x14ac:dyDescent="0.15">
      <c r="H56" s="6">
        <v>54</v>
      </c>
      <c r="I56" s="17">
        <v>0.75</v>
      </c>
    </row>
    <row r="57" spans="1:9" x14ac:dyDescent="0.15">
      <c r="H57" s="6">
        <v>55</v>
      </c>
      <c r="I57" s="17">
        <v>0.75800000000000001</v>
      </c>
    </row>
    <row r="58" spans="1:9" x14ac:dyDescent="0.15">
      <c r="H58" s="6">
        <v>56</v>
      </c>
      <c r="I58" s="17">
        <v>0.76600000000000001</v>
      </c>
    </row>
    <row r="59" spans="1:9" x14ac:dyDescent="0.15">
      <c r="H59" s="6">
        <v>57</v>
      </c>
      <c r="I59" s="17">
        <v>0.77500000000000002</v>
      </c>
    </row>
    <row r="60" spans="1:9" x14ac:dyDescent="0.15">
      <c r="H60" s="6">
        <v>58</v>
      </c>
      <c r="I60" s="17">
        <v>0.78300000000000003</v>
      </c>
    </row>
    <row r="61" spans="1:9" x14ac:dyDescent="0.15">
      <c r="H61" s="6">
        <v>59</v>
      </c>
      <c r="I61" s="17">
        <v>0.79100000000000004</v>
      </c>
    </row>
    <row r="62" spans="1:9" x14ac:dyDescent="0.15">
      <c r="H62" s="6">
        <v>60</v>
      </c>
      <c r="I62" s="17">
        <v>0.8</v>
      </c>
    </row>
    <row r="63" spans="1:9" x14ac:dyDescent="0.15">
      <c r="H63" s="6">
        <v>61</v>
      </c>
      <c r="I63" s="17">
        <v>0.80400000000000005</v>
      </c>
    </row>
    <row r="64" spans="1:9" x14ac:dyDescent="0.15">
      <c r="H64" s="6">
        <v>62</v>
      </c>
      <c r="I64" s="17">
        <v>0.80800000000000005</v>
      </c>
    </row>
    <row r="65" spans="8:9" x14ac:dyDescent="0.15">
      <c r="H65" s="6">
        <v>63</v>
      </c>
      <c r="I65" s="17">
        <v>0.81200000000000006</v>
      </c>
    </row>
    <row r="66" spans="8:9" x14ac:dyDescent="0.15">
      <c r="H66" s="6">
        <v>64</v>
      </c>
      <c r="I66" s="17">
        <v>0.81599999999999995</v>
      </c>
    </row>
    <row r="67" spans="8:9" x14ac:dyDescent="0.15">
      <c r="H67" s="6">
        <v>65</v>
      </c>
      <c r="I67" s="17">
        <v>0.82</v>
      </c>
    </row>
    <row r="68" spans="8:9" x14ac:dyDescent="0.15">
      <c r="H68" s="6">
        <v>66</v>
      </c>
      <c r="I68" s="17">
        <v>0.82499999999999996</v>
      </c>
    </row>
    <row r="69" spans="8:9" x14ac:dyDescent="0.15">
      <c r="H69" s="6">
        <v>67</v>
      </c>
      <c r="I69" s="17">
        <v>0.82899999999999996</v>
      </c>
    </row>
    <row r="70" spans="8:9" x14ac:dyDescent="0.15">
      <c r="H70" s="6">
        <v>68</v>
      </c>
      <c r="I70" s="17">
        <v>0.83299999999999996</v>
      </c>
    </row>
    <row r="71" spans="8:9" x14ac:dyDescent="0.15">
      <c r="H71" s="6">
        <v>69</v>
      </c>
      <c r="I71" s="17">
        <v>0.83699999999999997</v>
      </c>
    </row>
    <row r="72" spans="8:9" x14ac:dyDescent="0.15">
      <c r="H72" s="6">
        <v>70</v>
      </c>
      <c r="I72" s="17">
        <v>0.84099999999999997</v>
      </c>
    </row>
    <row r="73" spans="8:9" x14ac:dyDescent="0.15">
      <c r="H73" s="6">
        <v>71</v>
      </c>
      <c r="I73" s="17">
        <v>0.84499999999999997</v>
      </c>
    </row>
    <row r="74" spans="8:9" x14ac:dyDescent="0.15">
      <c r="H74" s="6">
        <v>72</v>
      </c>
      <c r="I74" s="17">
        <v>0.85</v>
      </c>
    </row>
    <row r="75" spans="8:9" x14ac:dyDescent="0.15">
      <c r="H75" s="6">
        <v>73</v>
      </c>
      <c r="I75" s="17">
        <v>0.85399999999999998</v>
      </c>
    </row>
    <row r="76" spans="8:9" x14ac:dyDescent="0.15">
      <c r="H76" s="6">
        <v>74</v>
      </c>
      <c r="I76" s="17">
        <v>0.85799999999999998</v>
      </c>
    </row>
    <row r="77" spans="8:9" x14ac:dyDescent="0.15">
      <c r="H77" s="6">
        <v>75</v>
      </c>
      <c r="I77" s="17">
        <v>0.86199999999999999</v>
      </c>
    </row>
    <row r="78" spans="8:9" x14ac:dyDescent="0.15">
      <c r="H78" s="6">
        <v>76</v>
      </c>
      <c r="I78" s="17">
        <v>0.86599999999999999</v>
      </c>
    </row>
    <row r="79" spans="8:9" x14ac:dyDescent="0.15">
      <c r="H79" s="6">
        <v>77</v>
      </c>
      <c r="I79" s="17">
        <v>0.87</v>
      </c>
    </row>
    <row r="80" spans="8:9" x14ac:dyDescent="0.15">
      <c r="H80" s="6">
        <v>78</v>
      </c>
      <c r="I80" s="17">
        <v>0.875</v>
      </c>
    </row>
    <row r="81" spans="8:9" x14ac:dyDescent="0.15">
      <c r="H81" s="6">
        <v>79</v>
      </c>
      <c r="I81" s="17">
        <v>0.879</v>
      </c>
    </row>
    <row r="82" spans="8:9" x14ac:dyDescent="0.15">
      <c r="H82" s="6">
        <v>80</v>
      </c>
      <c r="I82" s="17">
        <v>0.88300000000000001</v>
      </c>
    </row>
    <row r="83" spans="8:9" x14ac:dyDescent="0.15">
      <c r="H83" s="6">
        <v>81</v>
      </c>
      <c r="I83" s="17">
        <v>0.88700000000000001</v>
      </c>
    </row>
    <row r="84" spans="8:9" x14ac:dyDescent="0.15">
      <c r="H84" s="6">
        <v>82</v>
      </c>
      <c r="I84" s="17">
        <v>0.89100000000000001</v>
      </c>
    </row>
    <row r="85" spans="8:9" x14ac:dyDescent="0.15">
      <c r="H85" s="6">
        <v>83</v>
      </c>
      <c r="I85" s="17">
        <v>0.89500000000000002</v>
      </c>
    </row>
    <row r="86" spans="8:9" x14ac:dyDescent="0.15">
      <c r="H86" s="6">
        <v>84</v>
      </c>
      <c r="I86" s="17">
        <v>0.9</v>
      </c>
    </row>
    <row r="87" spans="8:9" x14ac:dyDescent="0.15">
      <c r="H87" s="6">
        <v>85</v>
      </c>
      <c r="I87" s="17">
        <v>0.90400000000000003</v>
      </c>
    </row>
    <row r="88" spans="8:9" x14ac:dyDescent="0.15">
      <c r="H88" s="6">
        <v>86</v>
      </c>
      <c r="I88" s="17">
        <v>0.90800000000000003</v>
      </c>
    </row>
    <row r="89" spans="8:9" x14ac:dyDescent="0.15">
      <c r="H89" s="6">
        <v>87</v>
      </c>
      <c r="I89" s="17">
        <v>0.91200000000000003</v>
      </c>
    </row>
    <row r="90" spans="8:9" x14ac:dyDescent="0.15">
      <c r="H90" s="6">
        <v>88</v>
      </c>
      <c r="I90" s="17">
        <v>0.91600000000000004</v>
      </c>
    </row>
    <row r="91" spans="8:9" x14ac:dyDescent="0.15">
      <c r="H91" s="6">
        <v>89</v>
      </c>
      <c r="I91" s="17">
        <v>0.92</v>
      </c>
    </row>
    <row r="92" spans="8:9" x14ac:dyDescent="0.15">
      <c r="H92" s="6">
        <v>90</v>
      </c>
      <c r="I92" s="17">
        <v>0.92500000000000004</v>
      </c>
    </row>
    <row r="93" spans="8:9" x14ac:dyDescent="0.15">
      <c r="H93" s="6">
        <v>91</v>
      </c>
      <c r="I93" s="17">
        <v>0.92900000000000005</v>
      </c>
    </row>
    <row r="94" spans="8:9" x14ac:dyDescent="0.15">
      <c r="H94" s="6">
        <v>92</v>
      </c>
      <c r="I94" s="17">
        <v>0.93300000000000005</v>
      </c>
    </row>
    <row r="95" spans="8:9" x14ac:dyDescent="0.15">
      <c r="H95" s="6">
        <v>93</v>
      </c>
      <c r="I95" s="17">
        <v>0.93700000000000006</v>
      </c>
    </row>
    <row r="96" spans="8:9" x14ac:dyDescent="0.15">
      <c r="H96" s="6">
        <v>94</v>
      </c>
      <c r="I96" s="17">
        <v>0.94099999999999995</v>
      </c>
    </row>
    <row r="97" spans="8:9" x14ac:dyDescent="0.15">
      <c r="H97" s="6">
        <v>95</v>
      </c>
      <c r="I97" s="17">
        <v>0.94499999999999995</v>
      </c>
    </row>
    <row r="98" spans="8:9" x14ac:dyDescent="0.15">
      <c r="H98" s="6">
        <v>96</v>
      </c>
      <c r="I98" s="17">
        <v>0.95</v>
      </c>
    </row>
    <row r="99" spans="8:9" x14ac:dyDescent="0.15">
      <c r="H99" s="6">
        <v>97</v>
      </c>
      <c r="I99" s="17">
        <v>0.95399999999999996</v>
      </c>
    </row>
    <row r="100" spans="8:9" x14ac:dyDescent="0.15">
      <c r="H100" s="6">
        <v>98</v>
      </c>
      <c r="I100" s="17">
        <v>0.95799999999999996</v>
      </c>
    </row>
    <row r="101" spans="8:9" x14ac:dyDescent="0.15">
      <c r="H101" s="6">
        <v>99</v>
      </c>
      <c r="I101" s="17">
        <v>0.96199999999999997</v>
      </c>
    </row>
    <row r="102" spans="8:9" x14ac:dyDescent="0.15">
      <c r="H102" s="6">
        <v>100</v>
      </c>
      <c r="I102" s="17">
        <v>0.96599999999999997</v>
      </c>
    </row>
    <row r="103" spans="8:9" x14ac:dyDescent="0.15">
      <c r="H103" s="6">
        <v>101</v>
      </c>
      <c r="I103" s="17">
        <v>0.97</v>
      </c>
    </row>
    <row r="104" spans="8:9" x14ac:dyDescent="0.15">
      <c r="H104" s="6">
        <v>102</v>
      </c>
      <c r="I104" s="17">
        <v>0.97499999999999998</v>
      </c>
    </row>
    <row r="105" spans="8:9" x14ac:dyDescent="0.15">
      <c r="H105" s="6">
        <v>103</v>
      </c>
      <c r="I105" s="17">
        <v>0.97899999999999998</v>
      </c>
    </row>
    <row r="106" spans="8:9" x14ac:dyDescent="0.15">
      <c r="H106" s="6">
        <v>104</v>
      </c>
      <c r="I106" s="17">
        <v>0.98299999999999998</v>
      </c>
    </row>
    <row r="107" spans="8:9" x14ac:dyDescent="0.15">
      <c r="H107" s="6">
        <v>105</v>
      </c>
      <c r="I107" s="17">
        <v>0.98699999999999999</v>
      </c>
    </row>
    <row r="108" spans="8:9" x14ac:dyDescent="0.15">
      <c r="H108" s="6">
        <v>106</v>
      </c>
      <c r="I108" s="17">
        <v>0.99099999999999999</v>
      </c>
    </row>
    <row r="109" spans="8:9" x14ac:dyDescent="0.15">
      <c r="H109" s="6">
        <v>107</v>
      </c>
      <c r="I109" s="17">
        <v>0.995</v>
      </c>
    </row>
    <row r="110" spans="8:9" x14ac:dyDescent="0.15">
      <c r="H110" s="6">
        <v>108</v>
      </c>
      <c r="I110" s="17">
        <v>1</v>
      </c>
    </row>
    <row r="111" spans="8:9" x14ac:dyDescent="0.15">
      <c r="H111" s="6">
        <v>109</v>
      </c>
      <c r="I111" s="17">
        <v>1.0009999999999999</v>
      </c>
    </row>
    <row r="112" spans="8:9" x14ac:dyDescent="0.15">
      <c r="H112" s="6">
        <v>110</v>
      </c>
      <c r="I112" s="17">
        <v>1.0029999999999999</v>
      </c>
    </row>
    <row r="113" spans="8:9" x14ac:dyDescent="0.15">
      <c r="H113" s="6">
        <v>111</v>
      </c>
      <c r="I113" s="17">
        <v>1.0049999999999999</v>
      </c>
    </row>
    <row r="114" spans="8:9" x14ac:dyDescent="0.15">
      <c r="H114" s="6">
        <v>112</v>
      </c>
      <c r="I114" s="17">
        <v>1.006</v>
      </c>
    </row>
    <row r="115" spans="8:9" x14ac:dyDescent="0.15">
      <c r="H115" s="6">
        <v>113</v>
      </c>
      <c r="I115" s="17">
        <v>1.008</v>
      </c>
    </row>
    <row r="116" spans="8:9" x14ac:dyDescent="0.15">
      <c r="H116" s="6">
        <v>114</v>
      </c>
      <c r="I116" s="17">
        <v>1.01</v>
      </c>
    </row>
    <row r="117" spans="8:9" x14ac:dyDescent="0.15">
      <c r="H117" s="6">
        <v>115</v>
      </c>
      <c r="I117" s="17">
        <v>1.0109999999999999</v>
      </c>
    </row>
    <row r="118" spans="8:9" x14ac:dyDescent="0.15">
      <c r="H118" s="6">
        <v>116</v>
      </c>
      <c r="I118" s="17">
        <v>1.0129999999999999</v>
      </c>
    </row>
    <row r="119" spans="8:9" x14ac:dyDescent="0.15">
      <c r="H119" s="6">
        <v>117</v>
      </c>
      <c r="I119" s="17">
        <v>1.0149999999999999</v>
      </c>
    </row>
    <row r="120" spans="8:9" x14ac:dyDescent="0.15">
      <c r="H120" s="6">
        <v>118</v>
      </c>
      <c r="I120" s="17">
        <v>1.016</v>
      </c>
    </row>
    <row r="121" spans="8:9" x14ac:dyDescent="0.15">
      <c r="H121" s="6">
        <v>119</v>
      </c>
      <c r="I121" s="17">
        <v>1.018</v>
      </c>
    </row>
    <row r="122" spans="8:9" x14ac:dyDescent="0.15">
      <c r="H122" s="6">
        <v>120</v>
      </c>
      <c r="I122" s="17">
        <v>1.02</v>
      </c>
    </row>
    <row r="123" spans="8:9" x14ac:dyDescent="0.15">
      <c r="H123" s="6">
        <v>121</v>
      </c>
      <c r="I123" s="17">
        <v>1.02</v>
      </c>
    </row>
    <row r="124" spans="8:9" x14ac:dyDescent="0.15">
      <c r="H124" s="6">
        <v>122</v>
      </c>
      <c r="I124" s="17">
        <v>1.0209999999999999</v>
      </c>
    </row>
    <row r="125" spans="8:9" x14ac:dyDescent="0.15">
      <c r="H125" s="6">
        <v>123</v>
      </c>
      <c r="I125" s="17">
        <v>1.022</v>
      </c>
    </row>
    <row r="126" spans="8:9" x14ac:dyDescent="0.15">
      <c r="H126" s="6">
        <v>124</v>
      </c>
      <c r="I126" s="17">
        <v>1.0229999999999999</v>
      </c>
    </row>
    <row r="127" spans="8:9" x14ac:dyDescent="0.15">
      <c r="H127" s="6">
        <v>125</v>
      </c>
      <c r="I127" s="17">
        <v>1.024</v>
      </c>
    </row>
    <row r="128" spans="8:9" x14ac:dyDescent="0.15">
      <c r="H128" s="6">
        <v>126</v>
      </c>
      <c r="I128" s="17">
        <v>1.0249999999999999</v>
      </c>
    </row>
    <row r="129" spans="8:9" x14ac:dyDescent="0.15">
      <c r="H129" s="6">
        <v>127</v>
      </c>
      <c r="I129" s="17">
        <v>1.0249999999999999</v>
      </c>
    </row>
    <row r="130" spans="8:9" x14ac:dyDescent="0.15">
      <c r="H130" s="6">
        <v>128</v>
      </c>
      <c r="I130" s="17">
        <v>1.026</v>
      </c>
    </row>
    <row r="131" spans="8:9" x14ac:dyDescent="0.15">
      <c r="H131" s="6">
        <v>129</v>
      </c>
      <c r="I131" s="17">
        <v>1.0269999999999999</v>
      </c>
    </row>
    <row r="132" spans="8:9" x14ac:dyDescent="0.15">
      <c r="H132" s="6">
        <v>130</v>
      </c>
      <c r="I132" s="17">
        <v>1.028</v>
      </c>
    </row>
    <row r="133" spans="8:9" x14ac:dyDescent="0.15">
      <c r="H133" s="6">
        <v>131</v>
      </c>
      <c r="I133" s="17">
        <v>1.0289999999999999</v>
      </c>
    </row>
    <row r="134" spans="8:9" x14ac:dyDescent="0.15">
      <c r="H134" s="6">
        <v>132</v>
      </c>
      <c r="I134" s="17">
        <v>1.03</v>
      </c>
    </row>
    <row r="135" spans="8:9" x14ac:dyDescent="0.15">
      <c r="H135" s="6">
        <v>133</v>
      </c>
      <c r="I135" s="17">
        <v>1.0309999999999999</v>
      </c>
    </row>
    <row r="136" spans="8:9" x14ac:dyDescent="0.15">
      <c r="H136" s="6">
        <v>134</v>
      </c>
      <c r="I136" s="17">
        <v>1.0329999999999999</v>
      </c>
    </row>
    <row r="137" spans="8:9" x14ac:dyDescent="0.15">
      <c r="H137" s="6">
        <v>135</v>
      </c>
      <c r="I137" s="17">
        <v>1.0349999999999999</v>
      </c>
    </row>
    <row r="138" spans="8:9" x14ac:dyDescent="0.15">
      <c r="H138" s="6">
        <v>136</v>
      </c>
      <c r="I138" s="17">
        <v>1.036</v>
      </c>
    </row>
    <row r="139" spans="8:9" x14ac:dyDescent="0.15">
      <c r="H139" s="6">
        <v>137</v>
      </c>
      <c r="I139" s="17">
        <v>1.038</v>
      </c>
    </row>
    <row r="140" spans="8:9" x14ac:dyDescent="0.15">
      <c r="H140" s="6">
        <v>138</v>
      </c>
      <c r="I140" s="17">
        <v>1.04</v>
      </c>
    </row>
    <row r="141" spans="8:9" x14ac:dyDescent="0.15">
      <c r="H141" s="6">
        <v>139</v>
      </c>
      <c r="I141" s="17">
        <v>1.0409999999999999</v>
      </c>
    </row>
    <row r="142" spans="8:9" x14ac:dyDescent="0.15">
      <c r="H142" s="6">
        <v>140</v>
      </c>
      <c r="I142" s="17">
        <v>1.0429999999999999</v>
      </c>
    </row>
    <row r="143" spans="8:9" x14ac:dyDescent="0.15">
      <c r="H143" s="6">
        <v>141</v>
      </c>
      <c r="I143" s="17">
        <v>1.0449999999999999</v>
      </c>
    </row>
    <row r="144" spans="8:9" x14ac:dyDescent="0.15">
      <c r="H144" s="6">
        <v>142</v>
      </c>
      <c r="I144" s="17">
        <v>1.046</v>
      </c>
    </row>
    <row r="145" spans="8:9" x14ac:dyDescent="0.15">
      <c r="H145" s="6">
        <v>143</v>
      </c>
      <c r="I145" s="17">
        <v>1.048</v>
      </c>
    </row>
    <row r="146" spans="8:9" x14ac:dyDescent="0.15">
      <c r="H146" s="6">
        <v>144</v>
      </c>
      <c r="I146" s="17">
        <v>1.05</v>
      </c>
    </row>
    <row r="147" spans="8:9" x14ac:dyDescent="0.15">
      <c r="H147" s="6">
        <v>145</v>
      </c>
      <c r="I147" s="17">
        <v>1.05</v>
      </c>
    </row>
    <row r="148" spans="8:9" x14ac:dyDescent="0.15">
      <c r="H148" s="6">
        <v>146</v>
      </c>
      <c r="I148" s="17">
        <v>1.0509999999999999</v>
      </c>
    </row>
    <row r="149" spans="8:9" x14ac:dyDescent="0.15">
      <c r="H149" s="6">
        <v>147</v>
      </c>
      <c r="I149" s="17">
        <v>1.052</v>
      </c>
    </row>
    <row r="150" spans="8:9" x14ac:dyDescent="0.15">
      <c r="H150" s="6">
        <v>148</v>
      </c>
      <c r="I150" s="17">
        <v>1.0529999999999999</v>
      </c>
    </row>
    <row r="151" spans="8:9" x14ac:dyDescent="0.15">
      <c r="H151" s="6">
        <v>149</v>
      </c>
      <c r="I151" s="17">
        <v>1.054</v>
      </c>
    </row>
    <row r="152" spans="8:9" x14ac:dyDescent="0.15">
      <c r="H152" s="6">
        <v>150</v>
      </c>
      <c r="I152" s="17">
        <v>1.0549999999999999</v>
      </c>
    </row>
    <row r="153" spans="8:9" x14ac:dyDescent="0.15">
      <c r="H153" s="6">
        <v>151</v>
      </c>
      <c r="I153" s="17">
        <v>1.0549999999999999</v>
      </c>
    </row>
    <row r="154" spans="8:9" x14ac:dyDescent="0.15">
      <c r="H154" s="6">
        <v>152</v>
      </c>
      <c r="I154" s="17">
        <v>1.056</v>
      </c>
    </row>
    <row r="155" spans="8:9" x14ac:dyDescent="0.15">
      <c r="H155" s="6">
        <v>153</v>
      </c>
      <c r="I155" s="17">
        <v>1.0569999999999999</v>
      </c>
    </row>
    <row r="156" spans="8:9" x14ac:dyDescent="0.15">
      <c r="H156" s="6">
        <v>154</v>
      </c>
      <c r="I156" s="17">
        <v>1.0580000000000001</v>
      </c>
    </row>
    <row r="157" spans="8:9" x14ac:dyDescent="0.15">
      <c r="H157" s="6">
        <v>155</v>
      </c>
      <c r="I157" s="17">
        <v>1.0589999999999999</v>
      </c>
    </row>
    <row r="158" spans="8:9" x14ac:dyDescent="0.15">
      <c r="H158" s="6">
        <v>156</v>
      </c>
      <c r="I158" s="17">
        <v>1.06</v>
      </c>
    </row>
    <row r="159" spans="8:9" x14ac:dyDescent="0.15">
      <c r="H159" s="6">
        <v>157</v>
      </c>
      <c r="I159" s="17">
        <v>1.0609999999999999</v>
      </c>
    </row>
    <row r="160" spans="8:9" x14ac:dyDescent="0.15">
      <c r="H160" s="6">
        <v>158</v>
      </c>
      <c r="I160" s="17">
        <v>1.0629999999999999</v>
      </c>
    </row>
    <row r="161" spans="8:9" x14ac:dyDescent="0.15">
      <c r="H161" s="6">
        <v>159</v>
      </c>
      <c r="I161" s="17">
        <v>1.0649999999999999</v>
      </c>
    </row>
    <row r="162" spans="8:9" x14ac:dyDescent="0.15">
      <c r="H162" s="6">
        <v>160</v>
      </c>
      <c r="I162" s="17">
        <v>1.0660000000000001</v>
      </c>
    </row>
    <row r="163" spans="8:9" x14ac:dyDescent="0.15">
      <c r="H163" s="6">
        <v>161</v>
      </c>
      <c r="I163" s="17">
        <v>1.0680000000000001</v>
      </c>
    </row>
    <row r="164" spans="8:9" x14ac:dyDescent="0.15">
      <c r="H164" s="6">
        <v>162</v>
      </c>
      <c r="I164" s="17">
        <v>1.07</v>
      </c>
    </row>
    <row r="165" spans="8:9" x14ac:dyDescent="0.15">
      <c r="H165" s="6">
        <v>163</v>
      </c>
      <c r="I165" s="17">
        <v>1.071</v>
      </c>
    </row>
    <row r="166" spans="8:9" x14ac:dyDescent="0.15">
      <c r="H166" s="6">
        <v>164</v>
      </c>
      <c r="I166" s="17">
        <v>1.073</v>
      </c>
    </row>
    <row r="167" spans="8:9" x14ac:dyDescent="0.15">
      <c r="H167" s="6">
        <v>165</v>
      </c>
      <c r="I167" s="17">
        <v>1.075</v>
      </c>
    </row>
    <row r="168" spans="8:9" x14ac:dyDescent="0.15">
      <c r="H168" s="6">
        <v>166</v>
      </c>
      <c r="I168" s="17">
        <v>1.0760000000000001</v>
      </c>
    </row>
    <row r="169" spans="8:9" x14ac:dyDescent="0.15">
      <c r="H169" s="6">
        <v>167</v>
      </c>
      <c r="I169" s="17">
        <v>1.0780000000000001</v>
      </c>
    </row>
    <row r="170" spans="8:9" x14ac:dyDescent="0.15">
      <c r="H170" s="6">
        <v>168</v>
      </c>
      <c r="I170" s="17">
        <v>1.08</v>
      </c>
    </row>
    <row r="171" spans="8:9" x14ac:dyDescent="0.15">
      <c r="H171" s="6">
        <v>169</v>
      </c>
      <c r="I171" s="17">
        <v>1.08</v>
      </c>
    </row>
    <row r="172" spans="8:9" x14ac:dyDescent="0.15">
      <c r="H172" s="6">
        <v>170</v>
      </c>
      <c r="I172" s="17">
        <v>1.081</v>
      </c>
    </row>
    <row r="173" spans="8:9" x14ac:dyDescent="0.15">
      <c r="H173" s="6">
        <v>171</v>
      </c>
      <c r="I173" s="17">
        <v>1.0820000000000001</v>
      </c>
    </row>
    <row r="174" spans="8:9" x14ac:dyDescent="0.15">
      <c r="H174" s="6">
        <v>172</v>
      </c>
      <c r="I174" s="17">
        <v>1.083</v>
      </c>
    </row>
    <row r="175" spans="8:9" x14ac:dyDescent="0.15">
      <c r="H175" s="6">
        <v>173</v>
      </c>
      <c r="I175" s="17">
        <v>1.0840000000000001</v>
      </c>
    </row>
    <row r="176" spans="8:9" x14ac:dyDescent="0.15">
      <c r="H176" s="6">
        <v>174</v>
      </c>
      <c r="I176" s="17">
        <v>1.085</v>
      </c>
    </row>
    <row r="177" spans="8:9" x14ac:dyDescent="0.15">
      <c r="H177" s="6">
        <v>175</v>
      </c>
      <c r="I177" s="17">
        <v>1.085</v>
      </c>
    </row>
    <row r="178" spans="8:9" x14ac:dyDescent="0.15">
      <c r="H178" s="6">
        <v>176</v>
      </c>
      <c r="I178" s="17">
        <v>1.0860000000000001</v>
      </c>
    </row>
    <row r="179" spans="8:9" x14ac:dyDescent="0.15">
      <c r="H179" s="6">
        <v>177</v>
      </c>
      <c r="I179" s="17">
        <v>1.087</v>
      </c>
    </row>
    <row r="180" spans="8:9" x14ac:dyDescent="0.15">
      <c r="H180" s="6">
        <v>178</v>
      </c>
      <c r="I180" s="17">
        <v>1.0880000000000001</v>
      </c>
    </row>
    <row r="181" spans="8:9" x14ac:dyDescent="0.15">
      <c r="H181" s="6">
        <v>179</v>
      </c>
      <c r="I181" s="17">
        <v>1.089</v>
      </c>
    </row>
    <row r="182" spans="8:9" x14ac:dyDescent="0.15">
      <c r="H182" s="6">
        <v>180</v>
      </c>
      <c r="I182" s="17">
        <v>1.0900000000000001</v>
      </c>
    </row>
    <row r="183" spans="8:9" x14ac:dyDescent="0.15">
      <c r="H183" s="6">
        <v>181</v>
      </c>
      <c r="I183" s="17">
        <v>1.091</v>
      </c>
    </row>
    <row r="184" spans="8:9" x14ac:dyDescent="0.15">
      <c r="H184" s="6">
        <v>182</v>
      </c>
      <c r="I184" s="17">
        <v>1.093</v>
      </c>
    </row>
    <row r="185" spans="8:9" x14ac:dyDescent="0.15">
      <c r="H185" s="6">
        <v>183</v>
      </c>
      <c r="I185" s="17">
        <v>1.095</v>
      </c>
    </row>
    <row r="186" spans="8:9" x14ac:dyDescent="0.15">
      <c r="H186" s="6">
        <v>184</v>
      </c>
      <c r="I186" s="17">
        <v>1.0960000000000001</v>
      </c>
    </row>
    <row r="187" spans="8:9" x14ac:dyDescent="0.15">
      <c r="H187" s="6">
        <v>185</v>
      </c>
      <c r="I187" s="17">
        <v>1.0980000000000001</v>
      </c>
    </row>
    <row r="188" spans="8:9" x14ac:dyDescent="0.15">
      <c r="H188" s="6">
        <v>186</v>
      </c>
      <c r="I188" s="17">
        <v>1.1000000000000001</v>
      </c>
    </row>
    <row r="189" spans="8:9" x14ac:dyDescent="0.15">
      <c r="H189" s="6">
        <v>187</v>
      </c>
      <c r="I189" s="17">
        <v>1.101</v>
      </c>
    </row>
    <row r="190" spans="8:9" x14ac:dyDescent="0.15">
      <c r="H190" s="6">
        <v>188</v>
      </c>
      <c r="I190" s="17">
        <v>1.103</v>
      </c>
    </row>
    <row r="191" spans="8:9" x14ac:dyDescent="0.15">
      <c r="H191" s="6">
        <v>189</v>
      </c>
      <c r="I191" s="17">
        <v>1.105</v>
      </c>
    </row>
    <row r="192" spans="8:9" x14ac:dyDescent="0.15">
      <c r="H192" s="6">
        <v>190</v>
      </c>
      <c r="I192" s="17">
        <v>1.1060000000000001</v>
      </c>
    </row>
    <row r="193" spans="8:9" x14ac:dyDescent="0.15">
      <c r="H193" s="6">
        <v>191</v>
      </c>
      <c r="I193" s="17">
        <v>1.1080000000000001</v>
      </c>
    </row>
    <row r="194" spans="8:9" x14ac:dyDescent="0.15">
      <c r="H194" s="6">
        <v>192</v>
      </c>
      <c r="I194" s="17">
        <v>1.1100000000000001</v>
      </c>
    </row>
    <row r="195" spans="8:9" x14ac:dyDescent="0.15">
      <c r="H195" s="6">
        <v>193</v>
      </c>
      <c r="I195" s="17">
        <v>1.111</v>
      </c>
    </row>
    <row r="196" spans="8:9" x14ac:dyDescent="0.15">
      <c r="H196" s="6">
        <v>194</v>
      </c>
      <c r="I196" s="17">
        <v>1.113</v>
      </c>
    </row>
    <row r="197" spans="8:9" x14ac:dyDescent="0.15">
      <c r="H197" s="6">
        <v>195</v>
      </c>
      <c r="I197" s="17">
        <v>1.115</v>
      </c>
    </row>
    <row r="198" spans="8:9" x14ac:dyDescent="0.15">
      <c r="H198" s="6">
        <v>196</v>
      </c>
      <c r="I198" s="17">
        <v>1.1160000000000001</v>
      </c>
    </row>
    <row r="199" spans="8:9" x14ac:dyDescent="0.15">
      <c r="H199" s="6">
        <v>197</v>
      </c>
      <c r="I199" s="17">
        <v>1.1180000000000001</v>
      </c>
    </row>
    <row r="200" spans="8:9" x14ac:dyDescent="0.15">
      <c r="H200" s="6">
        <v>198</v>
      </c>
      <c r="I200" s="17">
        <v>1.1200000000000001</v>
      </c>
    </row>
    <row r="201" spans="8:9" x14ac:dyDescent="0.15">
      <c r="H201" s="6">
        <v>199</v>
      </c>
      <c r="I201" s="17">
        <v>1.121</v>
      </c>
    </row>
    <row r="202" spans="8:9" x14ac:dyDescent="0.15">
      <c r="H202" s="6">
        <v>200</v>
      </c>
      <c r="I202" s="17">
        <v>1.123</v>
      </c>
    </row>
    <row r="203" spans="8:9" x14ac:dyDescent="0.15">
      <c r="H203" s="6">
        <v>201</v>
      </c>
      <c r="I203" s="17">
        <v>1.125</v>
      </c>
    </row>
    <row r="204" spans="8:9" x14ac:dyDescent="0.15">
      <c r="H204" s="6">
        <v>202</v>
      </c>
      <c r="I204" s="17">
        <v>1.1259999999999999</v>
      </c>
    </row>
    <row r="205" spans="8:9" x14ac:dyDescent="0.15">
      <c r="H205" s="6">
        <v>203</v>
      </c>
      <c r="I205" s="17">
        <v>1.1279999999999999</v>
      </c>
    </row>
    <row r="206" spans="8:9" x14ac:dyDescent="0.15">
      <c r="H206" s="6">
        <v>204</v>
      </c>
      <c r="I206" s="17">
        <v>1.1300000000000001</v>
      </c>
    </row>
    <row r="207" spans="8:9" x14ac:dyDescent="0.15">
      <c r="H207" s="6">
        <v>205</v>
      </c>
      <c r="I207" s="17">
        <v>1.1299999999999999</v>
      </c>
    </row>
    <row r="208" spans="8:9" x14ac:dyDescent="0.15">
      <c r="H208" s="6">
        <v>206</v>
      </c>
      <c r="I208" s="17">
        <v>1.131</v>
      </c>
    </row>
    <row r="209" spans="8:9" x14ac:dyDescent="0.15">
      <c r="H209" s="6">
        <v>207</v>
      </c>
      <c r="I209" s="17">
        <v>1.1319999999999999</v>
      </c>
    </row>
    <row r="210" spans="8:9" x14ac:dyDescent="0.15">
      <c r="H210" s="6">
        <v>208</v>
      </c>
      <c r="I210" s="17">
        <v>1.133</v>
      </c>
    </row>
    <row r="211" spans="8:9" x14ac:dyDescent="0.15">
      <c r="H211" s="6">
        <v>209</v>
      </c>
      <c r="I211" s="17">
        <v>1.1339999999999999</v>
      </c>
    </row>
    <row r="212" spans="8:9" x14ac:dyDescent="0.15">
      <c r="H212" s="6">
        <v>210</v>
      </c>
      <c r="I212" s="17">
        <v>1.135</v>
      </c>
    </row>
    <row r="213" spans="8:9" x14ac:dyDescent="0.15">
      <c r="H213" s="6">
        <v>211</v>
      </c>
      <c r="I213" s="17">
        <v>1.135</v>
      </c>
    </row>
    <row r="214" spans="8:9" x14ac:dyDescent="0.15">
      <c r="H214" s="6">
        <v>212</v>
      </c>
      <c r="I214" s="17">
        <v>1.1359999999999999</v>
      </c>
    </row>
    <row r="215" spans="8:9" x14ac:dyDescent="0.15">
      <c r="H215" s="6">
        <v>213</v>
      </c>
      <c r="I215" s="17">
        <v>1.137</v>
      </c>
    </row>
    <row r="216" spans="8:9" x14ac:dyDescent="0.15">
      <c r="H216" s="6">
        <v>214</v>
      </c>
      <c r="I216" s="17">
        <v>1.1379999999999999</v>
      </c>
    </row>
    <row r="217" spans="8:9" x14ac:dyDescent="0.15">
      <c r="H217" s="6">
        <v>215</v>
      </c>
      <c r="I217" s="17">
        <v>1.139</v>
      </c>
    </row>
    <row r="218" spans="8:9" x14ac:dyDescent="0.15">
      <c r="H218" s="6">
        <v>216</v>
      </c>
      <c r="I218" s="17">
        <v>1.1399999999999999</v>
      </c>
    </row>
    <row r="219" spans="8:9" x14ac:dyDescent="0.15">
      <c r="H219" s="6">
        <v>217</v>
      </c>
      <c r="I219" s="17">
        <v>1.141</v>
      </c>
    </row>
    <row r="220" spans="8:9" x14ac:dyDescent="0.15">
      <c r="H220" s="6">
        <v>218</v>
      </c>
      <c r="I220" s="17">
        <v>1.143</v>
      </c>
    </row>
    <row r="221" spans="8:9" x14ac:dyDescent="0.15">
      <c r="H221" s="6">
        <v>219</v>
      </c>
      <c r="I221" s="17">
        <v>1.145</v>
      </c>
    </row>
    <row r="222" spans="8:9" x14ac:dyDescent="0.15">
      <c r="H222" s="6">
        <v>220</v>
      </c>
      <c r="I222" s="17">
        <v>1.1459999999999999</v>
      </c>
    </row>
    <row r="223" spans="8:9" x14ac:dyDescent="0.15">
      <c r="H223" s="6">
        <v>221</v>
      </c>
      <c r="I223" s="17">
        <v>1.1479999999999999</v>
      </c>
    </row>
    <row r="224" spans="8:9" x14ac:dyDescent="0.15">
      <c r="H224" s="6">
        <v>222</v>
      </c>
      <c r="I224" s="17">
        <v>1.1499999999999999</v>
      </c>
    </row>
    <row r="225" spans="8:9" x14ac:dyDescent="0.15">
      <c r="H225" s="6">
        <v>223</v>
      </c>
      <c r="I225" s="17">
        <v>1.151</v>
      </c>
    </row>
    <row r="226" spans="8:9" x14ac:dyDescent="0.15">
      <c r="H226" s="6">
        <v>224</v>
      </c>
      <c r="I226" s="17">
        <v>1.153</v>
      </c>
    </row>
    <row r="227" spans="8:9" x14ac:dyDescent="0.15">
      <c r="H227" s="6">
        <v>225</v>
      </c>
      <c r="I227" s="17">
        <v>1.155</v>
      </c>
    </row>
    <row r="228" spans="8:9" x14ac:dyDescent="0.15">
      <c r="H228" s="6">
        <v>226</v>
      </c>
      <c r="I228" s="17">
        <v>1.1559999999999999</v>
      </c>
    </row>
    <row r="229" spans="8:9" x14ac:dyDescent="0.15">
      <c r="H229" s="6">
        <v>227</v>
      </c>
      <c r="I229" s="17">
        <v>1.1579999999999999</v>
      </c>
    </row>
    <row r="230" spans="8:9" x14ac:dyDescent="0.15">
      <c r="H230" s="6">
        <v>228</v>
      </c>
      <c r="I230" s="17">
        <v>1.1599999999999999</v>
      </c>
    </row>
    <row r="231" spans="8:9" x14ac:dyDescent="0.15">
      <c r="H231" s="6">
        <v>229</v>
      </c>
      <c r="I231" s="17">
        <v>1.161</v>
      </c>
    </row>
    <row r="232" spans="8:9" x14ac:dyDescent="0.15">
      <c r="H232" s="6">
        <v>230</v>
      </c>
      <c r="I232" s="17">
        <v>1.163</v>
      </c>
    </row>
    <row r="233" spans="8:9" x14ac:dyDescent="0.15">
      <c r="H233" s="6">
        <v>231</v>
      </c>
      <c r="I233" s="17">
        <v>1.165</v>
      </c>
    </row>
    <row r="234" spans="8:9" x14ac:dyDescent="0.15">
      <c r="H234" s="6">
        <v>232</v>
      </c>
      <c r="I234" s="17">
        <v>1.1659999999999999</v>
      </c>
    </row>
    <row r="235" spans="8:9" x14ac:dyDescent="0.15">
      <c r="H235" s="6">
        <v>233</v>
      </c>
      <c r="I235" s="17">
        <v>1.1679999999999999</v>
      </c>
    </row>
    <row r="236" spans="8:9" x14ac:dyDescent="0.15">
      <c r="H236" s="6">
        <v>234</v>
      </c>
      <c r="I236" s="17">
        <v>1.17</v>
      </c>
    </row>
    <row r="237" spans="8:9" x14ac:dyDescent="0.15">
      <c r="H237" s="6">
        <v>235</v>
      </c>
      <c r="I237" s="17">
        <v>1.171</v>
      </c>
    </row>
    <row r="238" spans="8:9" x14ac:dyDescent="0.15">
      <c r="H238" s="6">
        <v>236</v>
      </c>
      <c r="I238" s="17">
        <v>1.173</v>
      </c>
    </row>
    <row r="239" spans="8:9" x14ac:dyDescent="0.15">
      <c r="H239" s="6">
        <v>237</v>
      </c>
      <c r="I239" s="17">
        <v>1.175</v>
      </c>
    </row>
    <row r="240" spans="8:9" x14ac:dyDescent="0.15">
      <c r="H240" s="6">
        <v>238</v>
      </c>
      <c r="I240" s="17">
        <v>1.1759999999999999</v>
      </c>
    </row>
    <row r="241" spans="8:9" x14ac:dyDescent="0.15">
      <c r="H241" s="6">
        <v>239</v>
      </c>
      <c r="I241" s="17">
        <v>1.1779999999999999</v>
      </c>
    </row>
    <row r="242" spans="8:9" x14ac:dyDescent="0.15">
      <c r="H242" s="6">
        <v>240</v>
      </c>
      <c r="I242" s="17">
        <v>1.18</v>
      </c>
    </row>
    <row r="243" spans="8:9" x14ac:dyDescent="0.15">
      <c r="H243" s="6">
        <v>241</v>
      </c>
      <c r="I243" s="17">
        <v>1.181</v>
      </c>
    </row>
    <row r="244" spans="8:9" x14ac:dyDescent="0.15">
      <c r="H244" s="6">
        <v>242</v>
      </c>
      <c r="I244" s="17">
        <v>1.1830000000000001</v>
      </c>
    </row>
    <row r="245" spans="8:9" x14ac:dyDescent="0.15">
      <c r="H245" s="6">
        <v>243</v>
      </c>
      <c r="I245" s="17">
        <v>1.1850000000000001</v>
      </c>
    </row>
    <row r="246" spans="8:9" x14ac:dyDescent="0.15">
      <c r="H246" s="6">
        <v>244</v>
      </c>
      <c r="I246" s="17">
        <v>1.1859999999999999</v>
      </c>
    </row>
    <row r="247" spans="8:9" x14ac:dyDescent="0.15">
      <c r="H247" s="6">
        <v>245</v>
      </c>
      <c r="I247" s="17">
        <v>1.1879999999999999</v>
      </c>
    </row>
    <row r="248" spans="8:9" x14ac:dyDescent="0.15">
      <c r="H248" s="6">
        <v>246</v>
      </c>
      <c r="I248" s="17">
        <v>1.19</v>
      </c>
    </row>
    <row r="249" spans="8:9" x14ac:dyDescent="0.15">
      <c r="H249" s="6">
        <v>247</v>
      </c>
      <c r="I249" s="17">
        <v>1.1910000000000001</v>
      </c>
    </row>
    <row r="250" spans="8:9" x14ac:dyDescent="0.15">
      <c r="H250" s="6">
        <v>248</v>
      </c>
      <c r="I250" s="17">
        <v>1.1930000000000001</v>
      </c>
    </row>
    <row r="251" spans="8:9" x14ac:dyDescent="0.15">
      <c r="H251" s="6">
        <v>249</v>
      </c>
      <c r="I251" s="17">
        <v>1.1950000000000001</v>
      </c>
    </row>
    <row r="252" spans="8:9" x14ac:dyDescent="0.15">
      <c r="H252" s="6">
        <v>250</v>
      </c>
      <c r="I252" s="17">
        <v>1.196</v>
      </c>
    </row>
    <row r="253" spans="8:9" x14ac:dyDescent="0.15">
      <c r="H253" s="6">
        <v>251</v>
      </c>
      <c r="I253" s="17">
        <v>1.198</v>
      </c>
    </row>
    <row r="254" spans="8:9" x14ac:dyDescent="0.15">
      <c r="H254" s="6">
        <v>252</v>
      </c>
      <c r="I254" s="17">
        <v>1.2</v>
      </c>
    </row>
    <row r="255" spans="8:9" x14ac:dyDescent="0.15">
      <c r="H255" s="6">
        <v>253</v>
      </c>
      <c r="I255" s="17">
        <v>1.2010000000000001</v>
      </c>
    </row>
    <row r="256" spans="8:9" x14ac:dyDescent="0.15">
      <c r="H256" s="6">
        <v>254</v>
      </c>
      <c r="I256" s="17">
        <v>1.2030000000000001</v>
      </c>
    </row>
    <row r="257" spans="8:9" x14ac:dyDescent="0.15">
      <c r="H257" s="6">
        <v>255</v>
      </c>
      <c r="I257" s="17">
        <v>1.2050000000000001</v>
      </c>
    </row>
    <row r="258" spans="8:9" x14ac:dyDescent="0.15">
      <c r="H258" s="6">
        <v>256</v>
      </c>
      <c r="I258" s="17">
        <v>1.206</v>
      </c>
    </row>
    <row r="259" spans="8:9" x14ac:dyDescent="0.15">
      <c r="H259" s="6">
        <v>257</v>
      </c>
      <c r="I259" s="17">
        <v>1.208</v>
      </c>
    </row>
    <row r="260" spans="8:9" x14ac:dyDescent="0.15">
      <c r="H260" s="6">
        <v>258</v>
      </c>
      <c r="I260" s="17">
        <v>1.21</v>
      </c>
    </row>
    <row r="261" spans="8:9" x14ac:dyDescent="0.15">
      <c r="H261" s="6">
        <v>259</v>
      </c>
      <c r="I261" s="17">
        <v>1.2110000000000001</v>
      </c>
    </row>
    <row r="262" spans="8:9" x14ac:dyDescent="0.15">
      <c r="H262" s="6">
        <v>260</v>
      </c>
      <c r="I262" s="17">
        <v>1.2130000000000001</v>
      </c>
    </row>
    <row r="263" spans="8:9" x14ac:dyDescent="0.15">
      <c r="H263" s="6">
        <v>261</v>
      </c>
      <c r="I263" s="17">
        <v>1.2150000000000001</v>
      </c>
    </row>
    <row r="264" spans="8:9" x14ac:dyDescent="0.15">
      <c r="H264" s="6">
        <v>262</v>
      </c>
      <c r="I264" s="17">
        <v>1.216</v>
      </c>
    </row>
    <row r="265" spans="8:9" x14ac:dyDescent="0.15">
      <c r="H265" s="6">
        <v>263</v>
      </c>
      <c r="I265" s="17">
        <v>1.218</v>
      </c>
    </row>
    <row r="266" spans="8:9" x14ac:dyDescent="0.15">
      <c r="H266" s="6">
        <v>264</v>
      </c>
      <c r="I266" s="17">
        <v>1.22</v>
      </c>
    </row>
    <row r="267" spans="8:9" x14ac:dyDescent="0.15">
      <c r="H267" s="6">
        <v>265</v>
      </c>
      <c r="I267" s="17">
        <v>1.2210000000000001</v>
      </c>
    </row>
    <row r="268" spans="8:9" x14ac:dyDescent="0.15">
      <c r="H268" s="6">
        <v>266</v>
      </c>
      <c r="I268" s="17">
        <v>1.2230000000000001</v>
      </c>
    </row>
    <row r="269" spans="8:9" x14ac:dyDescent="0.15">
      <c r="H269" s="6">
        <v>267</v>
      </c>
      <c r="I269" s="17">
        <v>1.2250000000000001</v>
      </c>
    </row>
    <row r="270" spans="8:9" x14ac:dyDescent="0.15">
      <c r="H270" s="6">
        <v>268</v>
      </c>
      <c r="I270" s="17">
        <v>1.226</v>
      </c>
    </row>
    <row r="271" spans="8:9" x14ac:dyDescent="0.15">
      <c r="H271" s="6">
        <v>269</v>
      </c>
      <c r="I271" s="17">
        <v>1.228</v>
      </c>
    </row>
    <row r="272" spans="8:9" x14ac:dyDescent="0.15">
      <c r="H272" s="6">
        <v>270</v>
      </c>
      <c r="I272" s="17">
        <v>1.23</v>
      </c>
    </row>
    <row r="273" spans="8:9" x14ac:dyDescent="0.15">
      <c r="H273" s="6">
        <v>271</v>
      </c>
      <c r="I273" s="17">
        <v>1.2310000000000001</v>
      </c>
    </row>
    <row r="274" spans="8:9" x14ac:dyDescent="0.15">
      <c r="H274" s="6">
        <v>272</v>
      </c>
      <c r="I274" s="17">
        <v>1.2330000000000001</v>
      </c>
    </row>
    <row r="275" spans="8:9" x14ac:dyDescent="0.15">
      <c r="H275" s="6">
        <v>273</v>
      </c>
      <c r="I275" s="17">
        <v>1.2350000000000001</v>
      </c>
    </row>
    <row r="276" spans="8:9" x14ac:dyDescent="0.15">
      <c r="H276" s="6">
        <v>274</v>
      </c>
      <c r="I276" s="17">
        <v>1.236</v>
      </c>
    </row>
    <row r="277" spans="8:9" x14ac:dyDescent="0.15">
      <c r="H277" s="6">
        <v>275</v>
      </c>
      <c r="I277" s="17">
        <v>1.238</v>
      </c>
    </row>
    <row r="278" spans="8:9" x14ac:dyDescent="0.15">
      <c r="H278" s="6">
        <v>276</v>
      </c>
      <c r="I278" s="17">
        <v>1.24</v>
      </c>
    </row>
    <row r="279" spans="8:9" x14ac:dyDescent="0.15">
      <c r="H279" s="6">
        <v>277</v>
      </c>
      <c r="I279" s="17">
        <v>1.2410000000000001</v>
      </c>
    </row>
    <row r="280" spans="8:9" x14ac:dyDescent="0.15">
      <c r="H280" s="6">
        <v>278</v>
      </c>
      <c r="I280" s="17">
        <v>1.2430000000000001</v>
      </c>
    </row>
    <row r="281" spans="8:9" x14ac:dyDescent="0.15">
      <c r="H281" s="6">
        <v>279</v>
      </c>
      <c r="I281" s="17">
        <v>1.2450000000000001</v>
      </c>
    </row>
    <row r="282" spans="8:9" x14ac:dyDescent="0.15">
      <c r="H282" s="6">
        <v>280</v>
      </c>
      <c r="I282" s="17">
        <v>1.246</v>
      </c>
    </row>
    <row r="283" spans="8:9" x14ac:dyDescent="0.15">
      <c r="H283" s="6">
        <v>281</v>
      </c>
      <c r="I283" s="17">
        <v>1.248</v>
      </c>
    </row>
    <row r="284" spans="8:9" x14ac:dyDescent="0.15">
      <c r="H284" s="6">
        <v>282</v>
      </c>
      <c r="I284" s="17">
        <v>1.25</v>
      </c>
    </row>
    <row r="285" spans="8:9" x14ac:dyDescent="0.15">
      <c r="H285" s="6">
        <v>283</v>
      </c>
      <c r="I285" s="17">
        <v>1.2509999999999999</v>
      </c>
    </row>
    <row r="286" spans="8:9" x14ac:dyDescent="0.15">
      <c r="H286" s="6">
        <v>284</v>
      </c>
      <c r="I286" s="17">
        <v>1.2529999999999999</v>
      </c>
    </row>
    <row r="287" spans="8:9" x14ac:dyDescent="0.15">
      <c r="H287" s="6">
        <v>285</v>
      </c>
      <c r="I287" s="17">
        <v>1.2549999999999999</v>
      </c>
    </row>
    <row r="288" spans="8:9" x14ac:dyDescent="0.15">
      <c r="H288" s="6">
        <v>286</v>
      </c>
      <c r="I288" s="17">
        <v>1.256</v>
      </c>
    </row>
    <row r="289" spans="8:9" x14ac:dyDescent="0.15">
      <c r="H289" s="6">
        <v>287</v>
      </c>
      <c r="I289" s="17">
        <v>1.258</v>
      </c>
    </row>
    <row r="290" spans="8:9" x14ac:dyDescent="0.15">
      <c r="H290" s="6">
        <v>288</v>
      </c>
      <c r="I290" s="17">
        <v>1.26</v>
      </c>
    </row>
    <row r="291" spans="8:9" x14ac:dyDescent="0.15">
      <c r="H291" s="6">
        <v>289</v>
      </c>
      <c r="I291" s="17">
        <v>1.262</v>
      </c>
    </row>
    <row r="292" spans="8:9" x14ac:dyDescent="0.15">
      <c r="H292" s="6">
        <v>290</v>
      </c>
      <c r="I292" s="17">
        <v>1.2649999999999999</v>
      </c>
    </row>
    <row r="293" spans="8:9" x14ac:dyDescent="0.15">
      <c r="H293" s="6">
        <v>291</v>
      </c>
      <c r="I293" s="17">
        <v>1.2669999999999999</v>
      </c>
    </row>
    <row r="294" spans="8:9" x14ac:dyDescent="0.15">
      <c r="H294" s="6">
        <v>292</v>
      </c>
      <c r="I294" s="17">
        <v>1.27</v>
      </c>
    </row>
    <row r="295" spans="8:9" x14ac:dyDescent="0.15">
      <c r="H295" s="6">
        <v>293</v>
      </c>
      <c r="I295" s="17">
        <v>1.272</v>
      </c>
    </row>
    <row r="296" spans="8:9" x14ac:dyDescent="0.15">
      <c r="H296" s="6">
        <v>294</v>
      </c>
      <c r="I296" s="17">
        <v>1.2749999999999999</v>
      </c>
    </row>
    <row r="297" spans="8:9" x14ac:dyDescent="0.15">
      <c r="H297" s="6">
        <v>295</v>
      </c>
      <c r="I297" s="17">
        <v>1.2769999999999999</v>
      </c>
    </row>
    <row r="298" spans="8:9" x14ac:dyDescent="0.15">
      <c r="H298" s="6">
        <v>296</v>
      </c>
      <c r="I298" s="17">
        <v>1.28</v>
      </c>
    </row>
    <row r="299" spans="8:9" x14ac:dyDescent="0.15">
      <c r="H299" s="6">
        <v>297</v>
      </c>
      <c r="I299" s="17">
        <v>1.282</v>
      </c>
    </row>
    <row r="300" spans="8:9" x14ac:dyDescent="0.15">
      <c r="H300" s="6">
        <v>298</v>
      </c>
      <c r="I300" s="17">
        <v>1.2849999999999999</v>
      </c>
    </row>
    <row r="301" spans="8:9" x14ac:dyDescent="0.15">
      <c r="H301" s="6">
        <v>299</v>
      </c>
      <c r="I301" s="17">
        <v>1.2869999999999999</v>
      </c>
    </row>
    <row r="302" spans="8:9" x14ac:dyDescent="0.15">
      <c r="H302" s="6">
        <v>300</v>
      </c>
      <c r="I302" s="17">
        <v>1.29</v>
      </c>
    </row>
    <row r="303" spans="8:9" x14ac:dyDescent="0.15">
      <c r="H303" s="6">
        <v>301</v>
      </c>
      <c r="I303" s="17">
        <v>1.2909999999999999</v>
      </c>
    </row>
    <row r="304" spans="8:9" x14ac:dyDescent="0.15">
      <c r="H304" s="6">
        <v>302</v>
      </c>
      <c r="I304" s="17">
        <v>1.2929999999999999</v>
      </c>
    </row>
    <row r="305" spans="8:9" x14ac:dyDescent="0.15">
      <c r="H305" s="6">
        <v>303</v>
      </c>
      <c r="I305" s="17">
        <v>1.2949999999999999</v>
      </c>
    </row>
    <row r="306" spans="8:9" x14ac:dyDescent="0.15">
      <c r="H306" s="6">
        <v>304</v>
      </c>
      <c r="I306" s="17">
        <v>1.296</v>
      </c>
    </row>
    <row r="307" spans="8:9" x14ac:dyDescent="0.15">
      <c r="H307" s="6">
        <v>305</v>
      </c>
      <c r="I307" s="17">
        <v>1.298</v>
      </c>
    </row>
    <row r="308" spans="8:9" x14ac:dyDescent="0.15">
      <c r="H308" s="6">
        <v>306</v>
      </c>
      <c r="I308" s="17">
        <v>1.3</v>
      </c>
    </row>
    <row r="309" spans="8:9" x14ac:dyDescent="0.15">
      <c r="H309" s="6">
        <v>307</v>
      </c>
      <c r="I309" s="17">
        <v>1.3009999999999999</v>
      </c>
    </row>
    <row r="310" spans="8:9" x14ac:dyDescent="0.15">
      <c r="H310" s="6">
        <v>308</v>
      </c>
      <c r="I310" s="17">
        <v>1.3029999999999999</v>
      </c>
    </row>
    <row r="311" spans="8:9" x14ac:dyDescent="0.15">
      <c r="H311" s="6">
        <v>309</v>
      </c>
      <c r="I311" s="17">
        <v>1.3049999999999999</v>
      </c>
    </row>
    <row r="312" spans="8:9" x14ac:dyDescent="0.15">
      <c r="H312" s="6">
        <v>310</v>
      </c>
      <c r="I312" s="17">
        <v>1.306</v>
      </c>
    </row>
    <row r="313" spans="8:9" x14ac:dyDescent="0.15">
      <c r="H313" s="6">
        <v>311</v>
      </c>
      <c r="I313" s="17">
        <v>1.3080000000000001</v>
      </c>
    </row>
    <row r="314" spans="8:9" x14ac:dyDescent="0.15">
      <c r="H314" s="6">
        <v>312</v>
      </c>
      <c r="I314" s="17">
        <v>1.31</v>
      </c>
    </row>
    <row r="315" spans="8:9" x14ac:dyDescent="0.15">
      <c r="H315" s="6">
        <v>313</v>
      </c>
      <c r="I315" s="17">
        <v>1.3109999999999999</v>
      </c>
    </row>
    <row r="316" spans="8:9" x14ac:dyDescent="0.15">
      <c r="H316" s="6">
        <v>314</v>
      </c>
      <c r="I316" s="17">
        <v>1.3129999999999999</v>
      </c>
    </row>
    <row r="317" spans="8:9" x14ac:dyDescent="0.15">
      <c r="H317" s="6">
        <v>315</v>
      </c>
      <c r="I317" s="17">
        <v>1.3149999999999999</v>
      </c>
    </row>
    <row r="318" spans="8:9" x14ac:dyDescent="0.15">
      <c r="H318" s="6">
        <v>316</v>
      </c>
      <c r="I318" s="17">
        <v>1.3160000000000001</v>
      </c>
    </row>
    <row r="319" spans="8:9" x14ac:dyDescent="0.15">
      <c r="H319" s="6">
        <v>317</v>
      </c>
      <c r="I319" s="17">
        <v>1.3180000000000001</v>
      </c>
    </row>
    <row r="320" spans="8:9" x14ac:dyDescent="0.15">
      <c r="H320" s="6">
        <v>318</v>
      </c>
      <c r="I320" s="17">
        <v>1.32</v>
      </c>
    </row>
    <row r="321" spans="8:9" x14ac:dyDescent="0.15">
      <c r="H321" s="6">
        <v>319</v>
      </c>
      <c r="I321" s="17">
        <v>1.321</v>
      </c>
    </row>
    <row r="322" spans="8:9" x14ac:dyDescent="0.15">
      <c r="H322" s="6">
        <v>320</v>
      </c>
      <c r="I322" s="17">
        <v>1.323</v>
      </c>
    </row>
    <row r="323" spans="8:9" x14ac:dyDescent="0.15">
      <c r="H323" s="6">
        <v>321</v>
      </c>
      <c r="I323" s="17">
        <v>1.325</v>
      </c>
    </row>
    <row r="324" spans="8:9" x14ac:dyDescent="0.15">
      <c r="H324" s="6">
        <v>322</v>
      </c>
      <c r="I324" s="17">
        <v>1.3260000000000001</v>
      </c>
    </row>
    <row r="325" spans="8:9" x14ac:dyDescent="0.15">
      <c r="H325" s="6">
        <v>323</v>
      </c>
      <c r="I325" s="17">
        <v>1.3280000000000001</v>
      </c>
    </row>
    <row r="326" spans="8:9" x14ac:dyDescent="0.15">
      <c r="H326" s="6">
        <v>324</v>
      </c>
      <c r="I326" s="17">
        <v>1.33</v>
      </c>
    </row>
    <row r="327" spans="8:9" x14ac:dyDescent="0.15">
      <c r="H327" s="6">
        <v>325</v>
      </c>
      <c r="I327" s="17">
        <v>1.3320000000000001</v>
      </c>
    </row>
    <row r="328" spans="8:9" x14ac:dyDescent="0.15">
      <c r="H328" s="6">
        <v>326</v>
      </c>
      <c r="I328" s="17">
        <v>1.335</v>
      </c>
    </row>
    <row r="329" spans="8:9" x14ac:dyDescent="0.15">
      <c r="H329" s="6">
        <v>327</v>
      </c>
      <c r="I329" s="17">
        <v>1.337</v>
      </c>
    </row>
    <row r="330" spans="8:9" x14ac:dyDescent="0.15">
      <c r="H330" s="6">
        <v>328</v>
      </c>
      <c r="I330" s="17">
        <v>1.34</v>
      </c>
    </row>
    <row r="331" spans="8:9" x14ac:dyDescent="0.15">
      <c r="H331" s="6">
        <v>329</v>
      </c>
      <c r="I331" s="17">
        <v>1.3420000000000001</v>
      </c>
    </row>
    <row r="332" spans="8:9" x14ac:dyDescent="0.15">
      <c r="H332" s="6">
        <v>330</v>
      </c>
      <c r="I332" s="17">
        <v>1.345</v>
      </c>
    </row>
    <row r="333" spans="8:9" x14ac:dyDescent="0.15">
      <c r="H333" s="6">
        <v>331</v>
      </c>
      <c r="I333" s="17">
        <v>1.347</v>
      </c>
    </row>
    <row r="334" spans="8:9" x14ac:dyDescent="0.15">
      <c r="H334" s="6">
        <v>332</v>
      </c>
      <c r="I334" s="17">
        <v>1.35</v>
      </c>
    </row>
    <row r="335" spans="8:9" x14ac:dyDescent="0.15">
      <c r="H335" s="6">
        <v>333</v>
      </c>
      <c r="I335" s="17">
        <v>1.3520000000000001</v>
      </c>
    </row>
    <row r="336" spans="8:9" x14ac:dyDescent="0.15">
      <c r="H336" s="6">
        <v>334</v>
      </c>
      <c r="I336" s="17">
        <v>1.355</v>
      </c>
    </row>
    <row r="337" spans="8:9" x14ac:dyDescent="0.15">
      <c r="H337" s="6">
        <v>335</v>
      </c>
      <c r="I337" s="17">
        <v>1.357</v>
      </c>
    </row>
    <row r="338" spans="8:9" x14ac:dyDescent="0.15">
      <c r="H338" s="6">
        <v>336</v>
      </c>
      <c r="I338" s="17">
        <v>1.36</v>
      </c>
    </row>
    <row r="339" spans="8:9" x14ac:dyDescent="0.15">
      <c r="H339" s="6">
        <v>337</v>
      </c>
      <c r="I339" s="17">
        <v>1.361</v>
      </c>
    </row>
    <row r="340" spans="8:9" x14ac:dyDescent="0.15">
      <c r="H340" s="6">
        <v>338</v>
      </c>
      <c r="I340" s="17">
        <v>1.363</v>
      </c>
    </row>
    <row r="341" spans="8:9" x14ac:dyDescent="0.15">
      <c r="H341" s="6">
        <v>339</v>
      </c>
      <c r="I341" s="17">
        <v>1.365</v>
      </c>
    </row>
    <row r="342" spans="8:9" x14ac:dyDescent="0.15">
      <c r="H342" s="6">
        <v>340</v>
      </c>
      <c r="I342" s="17">
        <v>1.3660000000000001</v>
      </c>
    </row>
    <row r="343" spans="8:9" x14ac:dyDescent="0.15">
      <c r="H343" s="6">
        <v>341</v>
      </c>
      <c r="I343" s="17">
        <v>1.3680000000000001</v>
      </c>
    </row>
    <row r="344" spans="8:9" x14ac:dyDescent="0.15">
      <c r="H344" s="6">
        <v>342</v>
      </c>
      <c r="I344" s="17">
        <v>1.37</v>
      </c>
    </row>
    <row r="345" spans="8:9" x14ac:dyDescent="0.15">
      <c r="H345" s="6">
        <v>343</v>
      </c>
      <c r="I345" s="17">
        <v>1.371</v>
      </c>
    </row>
    <row r="346" spans="8:9" x14ac:dyDescent="0.15">
      <c r="H346" s="6">
        <v>344</v>
      </c>
      <c r="I346" s="17">
        <v>1.373</v>
      </c>
    </row>
    <row r="347" spans="8:9" x14ac:dyDescent="0.15">
      <c r="H347" s="6">
        <v>345</v>
      </c>
      <c r="I347" s="17">
        <v>1.375</v>
      </c>
    </row>
    <row r="348" spans="8:9" x14ac:dyDescent="0.15">
      <c r="H348" s="6">
        <v>346</v>
      </c>
      <c r="I348" s="17">
        <v>1.3759999999999999</v>
      </c>
    </row>
    <row r="349" spans="8:9" x14ac:dyDescent="0.15">
      <c r="H349" s="6">
        <v>347</v>
      </c>
      <c r="I349" s="17">
        <v>1.3779999999999999</v>
      </c>
    </row>
    <row r="350" spans="8:9" x14ac:dyDescent="0.15">
      <c r="H350" s="6">
        <v>348</v>
      </c>
      <c r="I350" s="17">
        <v>1.3800000000000001</v>
      </c>
    </row>
    <row r="351" spans="8:9" x14ac:dyDescent="0.15">
      <c r="H351" s="6">
        <v>349</v>
      </c>
      <c r="I351" s="17">
        <v>1.3819999999999999</v>
      </c>
    </row>
    <row r="352" spans="8:9" x14ac:dyDescent="0.15">
      <c r="H352" s="6">
        <v>350</v>
      </c>
      <c r="I352" s="17">
        <v>1.385</v>
      </c>
    </row>
    <row r="353" spans="8:9" x14ac:dyDescent="0.15">
      <c r="H353" s="6">
        <v>351</v>
      </c>
      <c r="I353" s="17">
        <v>1.387</v>
      </c>
    </row>
    <row r="354" spans="8:9" x14ac:dyDescent="0.15">
      <c r="H354" s="6">
        <v>352</v>
      </c>
      <c r="I354" s="17">
        <v>1.39</v>
      </c>
    </row>
    <row r="355" spans="8:9" x14ac:dyDescent="0.15">
      <c r="H355" s="6">
        <v>353</v>
      </c>
      <c r="I355" s="17">
        <v>1.3919999999999999</v>
      </c>
    </row>
    <row r="356" spans="8:9" x14ac:dyDescent="0.15">
      <c r="H356" s="6">
        <v>354</v>
      </c>
      <c r="I356" s="17">
        <v>1.395</v>
      </c>
    </row>
    <row r="357" spans="8:9" x14ac:dyDescent="0.15">
      <c r="H357" s="6">
        <v>355</v>
      </c>
      <c r="I357" s="17">
        <v>1.397</v>
      </c>
    </row>
    <row r="358" spans="8:9" x14ac:dyDescent="0.15">
      <c r="H358" s="6">
        <v>356</v>
      </c>
      <c r="I358" s="17">
        <v>1.4</v>
      </c>
    </row>
    <row r="359" spans="8:9" x14ac:dyDescent="0.15">
      <c r="H359" s="6">
        <v>357</v>
      </c>
      <c r="I359" s="17">
        <v>1.4019999999999999</v>
      </c>
    </row>
    <row r="360" spans="8:9" x14ac:dyDescent="0.15">
      <c r="H360" s="6">
        <v>358</v>
      </c>
      <c r="I360" s="17">
        <v>1.405</v>
      </c>
    </row>
    <row r="361" spans="8:9" x14ac:dyDescent="0.15">
      <c r="H361" s="6">
        <v>359</v>
      </c>
      <c r="I361" s="17">
        <v>1.407</v>
      </c>
    </row>
    <row r="362" spans="8:9" x14ac:dyDescent="0.15">
      <c r="H362" s="6">
        <v>360</v>
      </c>
      <c r="I362" s="17">
        <v>1.41</v>
      </c>
    </row>
    <row r="363" spans="8:9" x14ac:dyDescent="0.15">
      <c r="H363" s="6">
        <v>361</v>
      </c>
      <c r="I363" s="17">
        <v>1.4119999999999999</v>
      </c>
    </row>
    <row r="364" spans="8:9" x14ac:dyDescent="0.15">
      <c r="H364" s="6">
        <v>362</v>
      </c>
      <c r="I364" s="17">
        <v>1.415</v>
      </c>
    </row>
    <row r="365" spans="8:9" x14ac:dyDescent="0.15">
      <c r="H365" s="6">
        <v>363</v>
      </c>
      <c r="I365" s="17">
        <v>1.417</v>
      </c>
    </row>
    <row r="366" spans="8:9" x14ac:dyDescent="0.15">
      <c r="H366" s="6">
        <v>364</v>
      </c>
      <c r="I366" s="17">
        <v>1.42</v>
      </c>
    </row>
    <row r="367" spans="8:9" x14ac:dyDescent="0.15">
      <c r="H367" s="6">
        <v>365</v>
      </c>
      <c r="I367" s="17">
        <v>1.4219999999999999</v>
      </c>
    </row>
    <row r="368" spans="8:9" x14ac:dyDescent="0.15">
      <c r="H368" s="6">
        <v>366</v>
      </c>
      <c r="I368" s="17">
        <v>1.425</v>
      </c>
    </row>
    <row r="369" spans="8:9" x14ac:dyDescent="0.15">
      <c r="H369" s="6">
        <v>367</v>
      </c>
      <c r="I369" s="17">
        <v>1.427</v>
      </c>
    </row>
    <row r="370" spans="8:9" x14ac:dyDescent="0.15">
      <c r="H370" s="6">
        <v>368</v>
      </c>
      <c r="I370" s="17">
        <v>1.43</v>
      </c>
    </row>
    <row r="371" spans="8:9" x14ac:dyDescent="0.15">
      <c r="H371" s="6">
        <v>369</v>
      </c>
      <c r="I371" s="17">
        <v>1.4319999999999999</v>
      </c>
    </row>
    <row r="372" spans="8:9" x14ac:dyDescent="0.15">
      <c r="H372" s="6">
        <v>370</v>
      </c>
      <c r="I372" s="17">
        <v>1.4350000000000001</v>
      </c>
    </row>
    <row r="373" spans="8:9" x14ac:dyDescent="0.15">
      <c r="H373" s="6">
        <v>371</v>
      </c>
      <c r="I373" s="17">
        <v>1.4370000000000001</v>
      </c>
    </row>
    <row r="374" spans="8:9" x14ac:dyDescent="0.15">
      <c r="H374" s="6">
        <v>372</v>
      </c>
      <c r="I374" s="17">
        <v>1.44</v>
      </c>
    </row>
    <row r="375" spans="8:9" x14ac:dyDescent="0.15">
      <c r="H375" s="6">
        <v>373</v>
      </c>
      <c r="I375" s="17">
        <v>1.4419999999999999</v>
      </c>
    </row>
    <row r="376" spans="8:9" x14ac:dyDescent="0.15">
      <c r="H376" s="6">
        <v>374</v>
      </c>
      <c r="I376" s="17">
        <v>1.4450000000000001</v>
      </c>
    </row>
    <row r="377" spans="8:9" x14ac:dyDescent="0.15">
      <c r="H377" s="6">
        <v>375</v>
      </c>
      <c r="I377" s="17">
        <v>1.4470000000000001</v>
      </c>
    </row>
    <row r="378" spans="8:9" x14ac:dyDescent="0.15">
      <c r="H378" s="6">
        <v>376</v>
      </c>
      <c r="I378" s="17">
        <v>1.45</v>
      </c>
    </row>
    <row r="379" spans="8:9" x14ac:dyDescent="0.15">
      <c r="H379" s="6">
        <v>377</v>
      </c>
      <c r="I379" s="17">
        <v>1.452</v>
      </c>
    </row>
    <row r="380" spans="8:9" x14ac:dyDescent="0.15">
      <c r="H380" s="6">
        <v>378</v>
      </c>
      <c r="I380" s="17">
        <v>1.4550000000000001</v>
      </c>
    </row>
    <row r="381" spans="8:9" x14ac:dyDescent="0.15">
      <c r="H381" s="6">
        <v>379</v>
      </c>
      <c r="I381" s="17">
        <v>1.4570000000000001</v>
      </c>
    </row>
    <row r="382" spans="8:9" x14ac:dyDescent="0.15">
      <c r="H382" s="6">
        <v>380</v>
      </c>
      <c r="I382" s="17">
        <v>1.46</v>
      </c>
    </row>
    <row r="383" spans="8:9" x14ac:dyDescent="0.15">
      <c r="H383" s="6">
        <v>381</v>
      </c>
      <c r="I383" s="17">
        <v>1.462</v>
      </c>
    </row>
    <row r="384" spans="8:9" x14ac:dyDescent="0.15">
      <c r="H384" s="6">
        <v>382</v>
      </c>
      <c r="I384" s="17">
        <v>1.4650000000000001</v>
      </c>
    </row>
    <row r="385" spans="8:9" x14ac:dyDescent="0.15">
      <c r="H385" s="6">
        <v>383</v>
      </c>
      <c r="I385" s="17">
        <v>1.4670000000000001</v>
      </c>
    </row>
    <row r="386" spans="8:9" x14ac:dyDescent="0.15">
      <c r="H386" s="6">
        <v>384</v>
      </c>
      <c r="I386" s="17">
        <v>1.47</v>
      </c>
    </row>
    <row r="387" spans="8:9" x14ac:dyDescent="0.15">
      <c r="H387" s="6">
        <v>385</v>
      </c>
      <c r="I387" s="17">
        <v>1.472</v>
      </c>
    </row>
    <row r="388" spans="8:9" x14ac:dyDescent="0.15">
      <c r="H388" s="6">
        <v>386</v>
      </c>
      <c r="I388" s="17">
        <v>1.4750000000000001</v>
      </c>
    </row>
    <row r="389" spans="8:9" x14ac:dyDescent="0.15">
      <c r="H389" s="6">
        <v>387</v>
      </c>
      <c r="I389" s="17">
        <v>1.4770000000000001</v>
      </c>
    </row>
    <row r="390" spans="8:9" x14ac:dyDescent="0.15">
      <c r="H390" s="6">
        <v>388</v>
      </c>
      <c r="I390" s="17">
        <v>1.48</v>
      </c>
    </row>
    <row r="391" spans="8:9" x14ac:dyDescent="0.15">
      <c r="H391" s="6">
        <v>389</v>
      </c>
      <c r="I391" s="17">
        <v>1.482</v>
      </c>
    </row>
    <row r="392" spans="8:9" x14ac:dyDescent="0.15">
      <c r="H392" s="6">
        <v>390</v>
      </c>
      <c r="I392" s="17">
        <v>1.4850000000000001</v>
      </c>
    </row>
    <row r="393" spans="8:9" x14ac:dyDescent="0.15">
      <c r="H393" s="6">
        <v>391</v>
      </c>
      <c r="I393" s="17">
        <v>1.4870000000000001</v>
      </c>
    </row>
    <row r="394" spans="8:9" x14ac:dyDescent="0.15">
      <c r="H394" s="6">
        <v>392</v>
      </c>
      <c r="I394" s="17">
        <v>1.49</v>
      </c>
    </row>
    <row r="395" spans="8:9" x14ac:dyDescent="0.15">
      <c r="H395" s="6">
        <v>393</v>
      </c>
      <c r="I395" s="17">
        <v>1.492</v>
      </c>
    </row>
    <row r="396" spans="8:9" x14ac:dyDescent="0.15">
      <c r="H396" s="6">
        <v>394</v>
      </c>
      <c r="I396" s="17">
        <v>1.4950000000000001</v>
      </c>
    </row>
    <row r="397" spans="8:9" x14ac:dyDescent="0.15">
      <c r="H397" s="6">
        <v>395</v>
      </c>
      <c r="I397" s="17">
        <v>1.4970000000000001</v>
      </c>
    </row>
    <row r="398" spans="8:9" x14ac:dyDescent="0.15">
      <c r="H398" s="6">
        <v>396</v>
      </c>
      <c r="I398" s="17">
        <v>1.5</v>
      </c>
    </row>
    <row r="399" spans="8:9" x14ac:dyDescent="0.15">
      <c r="H399" s="6">
        <v>397</v>
      </c>
      <c r="I399" s="17">
        <v>1.502</v>
      </c>
    </row>
    <row r="400" spans="8:9" x14ac:dyDescent="0.15">
      <c r="H400" s="6">
        <v>398</v>
      </c>
      <c r="I400" s="17">
        <v>1.5049999999999999</v>
      </c>
    </row>
    <row r="401" spans="8:9" x14ac:dyDescent="0.15">
      <c r="H401" s="6">
        <v>399</v>
      </c>
      <c r="I401" s="17">
        <v>1.5069999999999999</v>
      </c>
    </row>
    <row r="402" spans="8:9" x14ac:dyDescent="0.15">
      <c r="H402" s="6">
        <v>400</v>
      </c>
      <c r="I402" s="17">
        <v>1.51</v>
      </c>
    </row>
    <row r="403" spans="8:9" x14ac:dyDescent="0.15">
      <c r="H403" s="6">
        <v>401</v>
      </c>
      <c r="I403" s="17">
        <v>1.512</v>
      </c>
    </row>
    <row r="404" spans="8:9" x14ac:dyDescent="0.15">
      <c r="H404" s="6">
        <v>402</v>
      </c>
      <c r="I404" s="17">
        <v>1.5149999999999999</v>
      </c>
    </row>
    <row r="405" spans="8:9" x14ac:dyDescent="0.15">
      <c r="H405" s="6">
        <v>403</v>
      </c>
      <c r="I405" s="17">
        <v>1.5169999999999999</v>
      </c>
    </row>
    <row r="406" spans="8:9" x14ac:dyDescent="0.15">
      <c r="H406" s="6">
        <v>404</v>
      </c>
      <c r="I406" s="17">
        <v>1.52</v>
      </c>
    </row>
    <row r="407" spans="8:9" x14ac:dyDescent="0.15">
      <c r="H407" s="6">
        <v>405</v>
      </c>
      <c r="I407" s="17">
        <v>1.522</v>
      </c>
    </row>
    <row r="408" spans="8:9" x14ac:dyDescent="0.15">
      <c r="H408" s="6">
        <v>406</v>
      </c>
      <c r="I408" s="17">
        <v>1.5249999999999999</v>
      </c>
    </row>
    <row r="409" spans="8:9" x14ac:dyDescent="0.15">
      <c r="H409" s="6">
        <v>407</v>
      </c>
      <c r="I409" s="17">
        <v>1.5269999999999999</v>
      </c>
    </row>
    <row r="410" spans="8:9" x14ac:dyDescent="0.15">
      <c r="H410" s="6">
        <v>408</v>
      </c>
      <c r="I410" s="17">
        <v>1.53</v>
      </c>
    </row>
    <row r="411" spans="8:9" x14ac:dyDescent="0.15">
      <c r="H411" s="6">
        <v>409</v>
      </c>
      <c r="I411" s="17">
        <v>1.532</v>
      </c>
    </row>
    <row r="412" spans="8:9" x14ac:dyDescent="0.15">
      <c r="H412" s="6">
        <v>410</v>
      </c>
      <c r="I412" s="17">
        <v>1.5349999999999999</v>
      </c>
    </row>
    <row r="413" spans="8:9" x14ac:dyDescent="0.15">
      <c r="H413" s="6">
        <v>411</v>
      </c>
      <c r="I413" s="17">
        <v>1.5369999999999999</v>
      </c>
    </row>
    <row r="414" spans="8:9" x14ac:dyDescent="0.15">
      <c r="H414" s="6">
        <v>412</v>
      </c>
      <c r="I414" s="17">
        <v>1.54</v>
      </c>
    </row>
    <row r="415" spans="8:9" x14ac:dyDescent="0.15">
      <c r="H415" s="6">
        <v>413</v>
      </c>
      <c r="I415" s="17">
        <v>1.542</v>
      </c>
    </row>
    <row r="416" spans="8:9" x14ac:dyDescent="0.15">
      <c r="H416" s="6">
        <v>414</v>
      </c>
      <c r="I416" s="17">
        <v>1.5449999999999999</v>
      </c>
    </row>
    <row r="417" spans="8:9" x14ac:dyDescent="0.15">
      <c r="H417" s="6">
        <v>415</v>
      </c>
      <c r="I417" s="17">
        <v>1.5469999999999999</v>
      </c>
    </row>
    <row r="418" spans="8:9" x14ac:dyDescent="0.15">
      <c r="H418" s="6">
        <v>416</v>
      </c>
      <c r="I418" s="17">
        <v>1.55</v>
      </c>
    </row>
    <row r="419" spans="8:9" x14ac:dyDescent="0.15">
      <c r="H419" s="6">
        <v>417</v>
      </c>
      <c r="I419" s="17">
        <v>1.552</v>
      </c>
    </row>
    <row r="420" spans="8:9" x14ac:dyDescent="0.15">
      <c r="H420" s="6">
        <v>418</v>
      </c>
      <c r="I420" s="17">
        <v>1.5549999999999999</v>
      </c>
    </row>
    <row r="421" spans="8:9" x14ac:dyDescent="0.15">
      <c r="H421" s="6">
        <v>419</v>
      </c>
      <c r="I421" s="17">
        <v>1.5569999999999999</v>
      </c>
    </row>
    <row r="422" spans="8:9" x14ac:dyDescent="0.15">
      <c r="H422" s="6">
        <v>420</v>
      </c>
      <c r="I422" s="17">
        <v>1.56</v>
      </c>
    </row>
    <row r="423" spans="8:9" x14ac:dyDescent="0.15">
      <c r="H423" s="6">
        <v>421</v>
      </c>
      <c r="I423" s="17">
        <v>1.5629999999999999</v>
      </c>
    </row>
    <row r="424" spans="8:9" x14ac:dyDescent="0.15">
      <c r="H424" s="6">
        <v>422</v>
      </c>
      <c r="I424" s="17">
        <v>1.5660000000000001</v>
      </c>
    </row>
    <row r="425" spans="8:9" x14ac:dyDescent="0.15">
      <c r="H425" s="6">
        <v>423</v>
      </c>
      <c r="I425" s="17">
        <v>1.57</v>
      </c>
    </row>
    <row r="426" spans="8:9" x14ac:dyDescent="0.15">
      <c r="H426" s="6">
        <v>424</v>
      </c>
      <c r="I426" s="17">
        <v>1.573</v>
      </c>
    </row>
    <row r="427" spans="8:9" x14ac:dyDescent="0.15">
      <c r="H427" s="6">
        <v>425</v>
      </c>
      <c r="I427" s="17">
        <v>1.5760000000000001</v>
      </c>
    </row>
    <row r="428" spans="8:9" x14ac:dyDescent="0.15">
      <c r="H428" s="6">
        <v>426</v>
      </c>
      <c r="I428" s="17">
        <v>1.58</v>
      </c>
    </row>
    <row r="429" spans="8:9" x14ac:dyDescent="0.15">
      <c r="H429" s="6">
        <v>427</v>
      </c>
      <c r="I429" s="17">
        <v>1.583</v>
      </c>
    </row>
    <row r="430" spans="8:9" x14ac:dyDescent="0.15">
      <c r="H430" s="6">
        <v>428</v>
      </c>
      <c r="I430" s="17">
        <v>1.5860000000000001</v>
      </c>
    </row>
    <row r="431" spans="8:9" x14ac:dyDescent="0.15">
      <c r="H431" s="6">
        <v>429</v>
      </c>
      <c r="I431" s="17">
        <v>1.59</v>
      </c>
    </row>
    <row r="432" spans="8:9" x14ac:dyDescent="0.15">
      <c r="H432" s="6">
        <v>430</v>
      </c>
      <c r="I432" s="17">
        <v>1.593</v>
      </c>
    </row>
    <row r="433" spans="8:9" x14ac:dyDescent="0.15">
      <c r="H433" s="6">
        <v>431</v>
      </c>
      <c r="I433" s="17">
        <v>1.5960000000000001</v>
      </c>
    </row>
    <row r="434" spans="8:9" x14ac:dyDescent="0.15">
      <c r="H434" s="6">
        <v>432</v>
      </c>
      <c r="I434" s="17">
        <v>1.6</v>
      </c>
    </row>
    <row r="435" spans="8:9" x14ac:dyDescent="0.15">
      <c r="H435" s="6">
        <v>433</v>
      </c>
      <c r="I435" s="17">
        <v>1.6020000000000001</v>
      </c>
    </row>
    <row r="436" spans="8:9" x14ac:dyDescent="0.15">
      <c r="H436" s="6">
        <v>434</v>
      </c>
      <c r="I436" s="17">
        <v>1.605</v>
      </c>
    </row>
    <row r="437" spans="8:9" x14ac:dyDescent="0.15">
      <c r="H437" s="6">
        <v>435</v>
      </c>
      <c r="I437" s="17">
        <v>1.607</v>
      </c>
    </row>
    <row r="438" spans="8:9" x14ac:dyDescent="0.15">
      <c r="H438" s="6">
        <v>436</v>
      </c>
      <c r="I438" s="17">
        <v>1.61</v>
      </c>
    </row>
    <row r="439" spans="8:9" x14ac:dyDescent="0.15">
      <c r="H439" s="6">
        <v>437</v>
      </c>
      <c r="I439" s="17">
        <v>1.6120000000000001</v>
      </c>
    </row>
    <row r="440" spans="8:9" x14ac:dyDescent="0.15">
      <c r="H440" s="6">
        <v>438</v>
      </c>
      <c r="I440" s="17">
        <v>1.615</v>
      </c>
    </row>
    <row r="441" spans="8:9" x14ac:dyDescent="0.15">
      <c r="H441" s="6">
        <v>439</v>
      </c>
      <c r="I441" s="17">
        <v>1.617</v>
      </c>
    </row>
    <row r="442" spans="8:9" x14ac:dyDescent="0.15">
      <c r="H442" s="6">
        <v>440</v>
      </c>
      <c r="I442" s="17">
        <v>1.62</v>
      </c>
    </row>
    <row r="443" spans="8:9" x14ac:dyDescent="0.15">
      <c r="H443" s="6">
        <v>441</v>
      </c>
      <c r="I443" s="17">
        <v>1.6220000000000001</v>
      </c>
    </row>
    <row r="444" spans="8:9" x14ac:dyDescent="0.15">
      <c r="H444" s="6">
        <v>442</v>
      </c>
      <c r="I444" s="17">
        <v>1.625</v>
      </c>
    </row>
    <row r="445" spans="8:9" x14ac:dyDescent="0.15">
      <c r="H445" s="6">
        <v>443</v>
      </c>
      <c r="I445" s="17">
        <v>1.627</v>
      </c>
    </row>
    <row r="446" spans="8:9" x14ac:dyDescent="0.15">
      <c r="H446" s="6">
        <v>444</v>
      </c>
      <c r="I446" s="17">
        <v>1.6300000000000001</v>
      </c>
    </row>
    <row r="447" spans="8:9" x14ac:dyDescent="0.15">
      <c r="H447" s="6">
        <v>445</v>
      </c>
      <c r="I447" s="17">
        <v>1.633</v>
      </c>
    </row>
    <row r="448" spans="8:9" x14ac:dyDescent="0.15">
      <c r="H448" s="6">
        <v>446</v>
      </c>
      <c r="I448" s="17">
        <v>1.6359999999999999</v>
      </c>
    </row>
    <row r="449" spans="8:9" x14ac:dyDescent="0.15">
      <c r="H449" s="6">
        <v>447</v>
      </c>
      <c r="I449" s="17">
        <v>1.64</v>
      </c>
    </row>
    <row r="450" spans="8:9" x14ac:dyDescent="0.15">
      <c r="H450" s="6">
        <v>448</v>
      </c>
      <c r="I450" s="17">
        <v>1.643</v>
      </c>
    </row>
    <row r="451" spans="8:9" x14ac:dyDescent="0.15">
      <c r="H451" s="6">
        <v>449</v>
      </c>
      <c r="I451" s="17">
        <v>1.6459999999999999</v>
      </c>
    </row>
    <row r="452" spans="8:9" x14ac:dyDescent="0.15">
      <c r="H452" s="6">
        <v>450</v>
      </c>
      <c r="I452" s="17">
        <v>1.65</v>
      </c>
    </row>
    <row r="453" spans="8:9" x14ac:dyDescent="0.15">
      <c r="H453" s="6">
        <v>451</v>
      </c>
      <c r="I453" s="17">
        <v>1.653</v>
      </c>
    </row>
    <row r="454" spans="8:9" x14ac:dyDescent="0.15">
      <c r="H454" s="6">
        <v>452</v>
      </c>
      <c r="I454" s="17">
        <v>1.6559999999999999</v>
      </c>
    </row>
    <row r="455" spans="8:9" x14ac:dyDescent="0.15">
      <c r="H455" s="6">
        <v>453</v>
      </c>
      <c r="I455" s="17">
        <v>1.66</v>
      </c>
    </row>
    <row r="456" spans="8:9" x14ac:dyDescent="0.15">
      <c r="H456" s="6">
        <v>454</v>
      </c>
      <c r="I456" s="17">
        <v>1.663</v>
      </c>
    </row>
    <row r="457" spans="8:9" x14ac:dyDescent="0.15">
      <c r="H457" s="6">
        <v>455</v>
      </c>
      <c r="I457" s="17">
        <v>1.6659999999999999</v>
      </c>
    </row>
    <row r="458" spans="8:9" x14ac:dyDescent="0.15">
      <c r="H458" s="6">
        <v>456</v>
      </c>
      <c r="I458" s="17">
        <v>1.67</v>
      </c>
    </row>
    <row r="459" spans="8:9" x14ac:dyDescent="0.15">
      <c r="H459" s="6">
        <v>457</v>
      </c>
      <c r="I459" s="17">
        <v>1.6719999999999999</v>
      </c>
    </row>
    <row r="460" spans="8:9" x14ac:dyDescent="0.15">
      <c r="H460" s="6">
        <v>458</v>
      </c>
      <c r="I460" s="17">
        <v>1.675</v>
      </c>
    </row>
    <row r="461" spans="8:9" x14ac:dyDescent="0.15">
      <c r="H461" s="6">
        <v>459</v>
      </c>
      <c r="I461" s="17">
        <v>1.677</v>
      </c>
    </row>
    <row r="462" spans="8:9" x14ac:dyDescent="0.15">
      <c r="H462" s="6">
        <v>460</v>
      </c>
      <c r="I462" s="17">
        <v>1.68</v>
      </c>
    </row>
    <row r="463" spans="8:9" x14ac:dyDescent="0.15">
      <c r="H463" s="6">
        <v>461</v>
      </c>
      <c r="I463" s="17">
        <v>1.6819999999999999</v>
      </c>
    </row>
    <row r="464" spans="8:9" x14ac:dyDescent="0.15">
      <c r="H464" s="6">
        <v>462</v>
      </c>
      <c r="I464" s="17">
        <v>1.6850000000000001</v>
      </c>
    </row>
    <row r="465" spans="8:9" x14ac:dyDescent="0.15">
      <c r="H465" s="6">
        <v>463</v>
      </c>
      <c r="I465" s="17">
        <v>1.6870000000000001</v>
      </c>
    </row>
    <row r="466" spans="8:9" x14ac:dyDescent="0.15">
      <c r="H466" s="6">
        <v>464</v>
      </c>
      <c r="I466" s="17">
        <v>1.69</v>
      </c>
    </row>
    <row r="467" spans="8:9" x14ac:dyDescent="0.15">
      <c r="H467" s="6">
        <v>465</v>
      </c>
      <c r="I467" s="17">
        <v>1.6919999999999999</v>
      </c>
    </row>
    <row r="468" spans="8:9" x14ac:dyDescent="0.15">
      <c r="H468" s="6">
        <v>466</v>
      </c>
      <c r="I468" s="17">
        <v>1.6950000000000001</v>
      </c>
    </row>
    <row r="469" spans="8:9" x14ac:dyDescent="0.15">
      <c r="H469" s="6">
        <v>467</v>
      </c>
      <c r="I469" s="17">
        <v>1.6970000000000001</v>
      </c>
    </row>
    <row r="470" spans="8:9" x14ac:dyDescent="0.15">
      <c r="H470" s="6">
        <v>468</v>
      </c>
      <c r="I470" s="17">
        <v>1.7</v>
      </c>
    </row>
    <row r="471" spans="8:9" x14ac:dyDescent="0.15">
      <c r="H471" s="6">
        <v>469</v>
      </c>
      <c r="I471" s="17">
        <v>1.7030000000000001</v>
      </c>
    </row>
    <row r="472" spans="8:9" x14ac:dyDescent="0.15">
      <c r="H472" s="6">
        <v>470</v>
      </c>
      <c r="I472" s="17">
        <v>1.706</v>
      </c>
    </row>
    <row r="473" spans="8:9" x14ac:dyDescent="0.15">
      <c r="H473" s="6">
        <v>471</v>
      </c>
      <c r="I473" s="17">
        <v>1.71</v>
      </c>
    </row>
    <row r="474" spans="8:9" x14ac:dyDescent="0.15">
      <c r="H474" s="6">
        <v>472</v>
      </c>
      <c r="I474" s="17">
        <v>1.7130000000000001</v>
      </c>
    </row>
    <row r="475" spans="8:9" x14ac:dyDescent="0.15">
      <c r="H475" s="6">
        <v>473</v>
      </c>
      <c r="I475" s="17">
        <v>1.716</v>
      </c>
    </row>
    <row r="476" spans="8:9" x14ac:dyDescent="0.15">
      <c r="H476" s="6">
        <v>474</v>
      </c>
      <c r="I476" s="17">
        <v>1.72</v>
      </c>
    </row>
    <row r="477" spans="8:9" x14ac:dyDescent="0.15">
      <c r="H477" s="6">
        <v>475</v>
      </c>
      <c r="I477" s="17">
        <v>1.7230000000000001</v>
      </c>
    </row>
    <row r="478" spans="8:9" x14ac:dyDescent="0.15">
      <c r="H478" s="6">
        <v>476</v>
      </c>
      <c r="I478" s="17">
        <v>1.726</v>
      </c>
    </row>
    <row r="479" spans="8:9" x14ac:dyDescent="0.15">
      <c r="H479" s="6">
        <v>477</v>
      </c>
      <c r="I479" s="17">
        <v>1.73</v>
      </c>
    </row>
    <row r="480" spans="8:9" x14ac:dyDescent="0.15">
      <c r="H480" s="6">
        <v>478</v>
      </c>
      <c r="I480" s="17">
        <v>1.7330000000000001</v>
      </c>
    </row>
    <row r="481" spans="8:9" x14ac:dyDescent="0.15">
      <c r="H481" s="6">
        <v>479</v>
      </c>
      <c r="I481" s="17">
        <v>1.736</v>
      </c>
    </row>
    <row r="482" spans="8:9" x14ac:dyDescent="0.15">
      <c r="H482" s="6">
        <v>480</v>
      </c>
      <c r="I482" s="17">
        <v>1.74</v>
      </c>
    </row>
    <row r="483" spans="8:9" x14ac:dyDescent="0.15">
      <c r="H483" s="6">
        <v>481</v>
      </c>
      <c r="I483" s="17">
        <v>1.7430000000000001</v>
      </c>
    </row>
    <row r="484" spans="8:9" x14ac:dyDescent="0.15">
      <c r="H484" s="6">
        <v>482</v>
      </c>
      <c r="I484" s="17">
        <v>1.746</v>
      </c>
    </row>
    <row r="485" spans="8:9" x14ac:dyDescent="0.15">
      <c r="H485" s="6">
        <v>483</v>
      </c>
      <c r="I485" s="17">
        <v>1.75</v>
      </c>
    </row>
    <row r="486" spans="8:9" x14ac:dyDescent="0.15">
      <c r="H486" s="6">
        <v>484</v>
      </c>
      <c r="I486" s="17">
        <v>1.7529999999999999</v>
      </c>
    </row>
    <row r="487" spans="8:9" x14ac:dyDescent="0.15">
      <c r="H487" s="6">
        <v>485</v>
      </c>
      <c r="I487" s="17">
        <v>1.756</v>
      </c>
    </row>
    <row r="488" spans="8:9" x14ac:dyDescent="0.15">
      <c r="H488" s="6">
        <v>486</v>
      </c>
      <c r="I488" s="17">
        <v>1.76</v>
      </c>
    </row>
    <row r="489" spans="8:9" x14ac:dyDescent="0.15">
      <c r="H489" s="6">
        <v>487</v>
      </c>
      <c r="I489" s="17">
        <v>1.7629999999999999</v>
      </c>
    </row>
    <row r="490" spans="8:9" x14ac:dyDescent="0.15">
      <c r="H490" s="6">
        <v>488</v>
      </c>
      <c r="I490" s="17">
        <v>1.766</v>
      </c>
    </row>
    <row r="491" spans="8:9" x14ac:dyDescent="0.15">
      <c r="H491" s="6">
        <v>489</v>
      </c>
      <c r="I491" s="17">
        <v>1.77</v>
      </c>
    </row>
    <row r="492" spans="8:9" x14ac:dyDescent="0.15">
      <c r="H492" s="6">
        <v>490</v>
      </c>
      <c r="I492" s="17">
        <v>1.7729999999999999</v>
      </c>
    </row>
    <row r="493" spans="8:9" x14ac:dyDescent="0.15">
      <c r="H493" s="6">
        <v>491</v>
      </c>
      <c r="I493" s="17">
        <v>1.776</v>
      </c>
    </row>
    <row r="494" spans="8:9" x14ac:dyDescent="0.15">
      <c r="H494" s="6">
        <v>492</v>
      </c>
      <c r="I494" s="17">
        <v>1.78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R3.4.1～</vt:lpstr>
      <vt:lpstr>支給率等</vt:lpstr>
      <vt:lpstr>'R3.4.1～'!Print_Titles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k.sato</dc:creator>
  <cp:lastModifiedBy>m.sekine</cp:lastModifiedBy>
  <cp:lastPrinted>2020-02-26T05:33:48Z</cp:lastPrinted>
  <dcterms:created xsi:type="dcterms:W3CDTF">2018-04-18T03:36:07Z</dcterms:created>
  <dcterms:modified xsi:type="dcterms:W3CDTF">2021-01-04T08:14:26Z</dcterms:modified>
</cp:coreProperties>
</file>